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Ё\Проект закона об областном бюджете на 2019 год\Документы и материалы\16. Расчеты и методики МБТ\2. Субвенции\"/>
    </mc:Choice>
  </mc:AlternateContent>
  <bookViews>
    <workbookView xWindow="600" yWindow="405" windowWidth="19425" windowHeight="11025"/>
  </bookViews>
  <sheets>
    <sheet name="ОКГ-расчет для бюджетников" sheetId="3" r:id="rId1"/>
  </sheets>
  <definedNames>
    <definedName name="_xlnm.Print_Titles" localSheetId="0">'ОКГ-расчет для бюджетников'!$19:$19</definedName>
    <definedName name="_xlnm.Print_Area" localSheetId="0">'ОКГ-расчет для бюджетников'!$A$1:$AE$63</definedName>
  </definedNames>
  <calcPr calcId="152511"/>
</workbook>
</file>

<file path=xl/calcChain.xml><?xml version="1.0" encoding="utf-8"?>
<calcChain xmlns="http://schemas.openxmlformats.org/spreadsheetml/2006/main">
  <c r="C62" i="3" l="1"/>
  <c r="AE61" i="3"/>
  <c r="AE40" i="3"/>
  <c r="AE22" i="3" l="1"/>
  <c r="AE28" i="3"/>
  <c r="AE30" i="3"/>
  <c r="AE33" i="3"/>
  <c r="AE37" i="3"/>
  <c r="AE59" i="3"/>
  <c r="AE26" i="3"/>
  <c r="AE29" i="3"/>
  <c r="AE23" i="3"/>
  <c r="AE34" i="3"/>
  <c r="AE25" i="3"/>
  <c r="AE52" i="3"/>
  <c r="AE24" i="3"/>
  <c r="AE27" i="3"/>
  <c r="AE32" i="3"/>
  <c r="AE36" i="3"/>
  <c r="AE44" i="3"/>
  <c r="AE31" i="3"/>
  <c r="AE35" i="3"/>
  <c r="AE38" i="3"/>
  <c r="AE39" i="3"/>
  <c r="AE42" i="3"/>
  <c r="AE46" i="3"/>
  <c r="AE48" i="3"/>
  <c r="AE51" i="3"/>
  <c r="AE53" i="3"/>
  <c r="AE54" i="3"/>
  <c r="AE57" i="3"/>
  <c r="AE60" i="3"/>
  <c r="AE50" i="3"/>
  <c r="AE56" i="3"/>
  <c r="AE49" i="3"/>
  <c r="AE58" i="3"/>
  <c r="AE41" i="3" l="1"/>
  <c r="AE45" i="3"/>
  <c r="AE43" i="3"/>
  <c r="AE55" i="3"/>
  <c r="AE47" i="3"/>
  <c r="AE62" i="3" l="1"/>
  <c r="O66" i="3"/>
  <c r="AE21" i="3" l="1"/>
</calcChain>
</file>

<file path=xl/sharedStrings.xml><?xml version="1.0" encoding="utf-8"?>
<sst xmlns="http://schemas.openxmlformats.org/spreadsheetml/2006/main" count="100" uniqueCount="100">
  <si>
    <t>№ п/п</t>
  </si>
  <si>
    <t xml:space="preserve">Наименование МО </t>
  </si>
  <si>
    <t>Ц стоимость         1 кв.метра, руб.</t>
  </si>
  <si>
    <t xml:space="preserve">Площадь, кв.м </t>
  </si>
  <si>
    <t>А</t>
  </si>
  <si>
    <t>В</t>
  </si>
  <si>
    <t>Абдулинский городской округ</t>
  </si>
  <si>
    <t>г. Бугуруслан</t>
  </si>
  <si>
    <t>г. Бузулук</t>
  </si>
  <si>
    <t>Гайский городской округ</t>
  </si>
  <si>
    <t>Кувандыкский городской округ</t>
  </si>
  <si>
    <t>г. Медногорск</t>
  </si>
  <si>
    <t>г. Новотроицк</t>
  </si>
  <si>
    <t>г. Оренбург</t>
  </si>
  <si>
    <t>г. Орск</t>
  </si>
  <si>
    <t>Соль-Илецкий городской округ</t>
  </si>
  <si>
    <t>Сорочинский городской округ</t>
  </si>
  <si>
    <t>Ясненский городской округ</t>
  </si>
  <si>
    <t>Адамовский район</t>
  </si>
  <si>
    <t>Акбулакский район</t>
  </si>
  <si>
    <t>Александровский район</t>
  </si>
  <si>
    <t>Асекеевский район</t>
  </si>
  <si>
    <t>Беляевский район</t>
  </si>
  <si>
    <t>Бугурусланский район</t>
  </si>
  <si>
    <t>Бузулукский район</t>
  </si>
  <si>
    <t>Грачевский район</t>
  </si>
  <si>
    <t>Илекский район</t>
  </si>
  <si>
    <t>Кваркенский район</t>
  </si>
  <si>
    <t>Красногвардейский район</t>
  </si>
  <si>
    <t>Курманаевский район</t>
  </si>
  <si>
    <t>Матвеевский район</t>
  </si>
  <si>
    <t>Новоорский район</t>
  </si>
  <si>
    <t>Новосергиевский район</t>
  </si>
  <si>
    <t>Октябрьский район</t>
  </si>
  <si>
    <t>Оренбургский район</t>
  </si>
  <si>
    <t>Первомайский район</t>
  </si>
  <si>
    <t>Переволоцкий район</t>
  </si>
  <si>
    <t>Пономаревский район</t>
  </si>
  <si>
    <t>Сакмарский район</t>
  </si>
  <si>
    <t>Саракташский район</t>
  </si>
  <si>
    <t>Светлинский район</t>
  </si>
  <si>
    <t>Северный район</t>
  </si>
  <si>
    <t>Ташлинский район</t>
  </si>
  <si>
    <t>Тоцкий район</t>
  </si>
  <si>
    <t>Тюльганский район</t>
  </si>
  <si>
    <t>Шарлыкский район</t>
  </si>
  <si>
    <t>ИТОГО</t>
  </si>
  <si>
    <t>отклонение</t>
  </si>
  <si>
    <t xml:space="preserve">Расчет распределения субвенций бюджетам городских округов и муниципальных районов на 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 
на 2019-2021 годы
</t>
  </si>
  <si>
    <t>Чн(i)  Численность отдельных категорий граждан, нуждающихся в улучшении жилищных условий, установленных ст. 2 Закона Оренбургской области от 29.12.2007 1853/389-IV-ОЗ по состоянию на 01.07.2018</t>
  </si>
  <si>
    <t>Потребность в средствах на обеспечение жильем отдельных категорий граждан по договорам социального найма, руб.
Чн(i)*К*Ц*18 кв.м</t>
  </si>
  <si>
    <t>Общий объем субвенций на 2014 год</t>
  </si>
  <si>
    <t>Общий объем субвенций на 2015  год</t>
  </si>
  <si>
    <t>Общий объем субвенций на 2016 год</t>
  </si>
  <si>
    <t>Чр(i) расчетная численность отдельных категорий граждан, подлежащих обеспечению жилыми помещениями в очередном финансовом году (Чн(i)*80 чел.(ГП на 2019 год)/20775 чел.)</t>
  </si>
  <si>
    <t>Чр(i) расчетная численность отдельных категорий граждан, подлежащих обеспечению жилыми помещениями в очередном финансовом году (округленная)</t>
  </si>
  <si>
    <t>Цжсн (ст-ть одного жилого помещения) 
К*Ц*2,1*18 кв.м</t>
  </si>
  <si>
    <t>Сжснi 
(размер субвенций на 2019-2021 годы, ежегодно)
Чр(i)*Цжсн, руб.</t>
  </si>
  <si>
    <t>Объем субвенций муниципальным образованиям на 2015 год ССПi, руб.</t>
  </si>
  <si>
    <t>Объем субвенций муниципальным образованиям на 2015 год ССПi, тыс.руб.</t>
  </si>
  <si>
    <t>Объем субвенций муниципальным образованиям на 2016 год ССПi, руб.</t>
  </si>
  <si>
    <t>Объем субвенций муниципальным образованиям на 2016 год ССПi, тыс.руб.</t>
  </si>
  <si>
    <t>Сжснi 
(размер субвенций на очередной финансовый год)
Чр(i)*Цжсн, тыс. руб.</t>
  </si>
  <si>
    <t xml:space="preserve">Сжснi 
(размер субвенций на 2019-2021 годы, ежегодно)
Чр(i)*Цжсн, тыс. руб. </t>
  </si>
  <si>
    <t>Сжснi 
(размер субвенций на очередной финансовый год)
Чр(i)*Цжсн, тыс. руб. (округление с использованием формулы)</t>
  </si>
  <si>
    <t xml:space="preserve">Домбаровский район </t>
  </si>
  <si>
    <t>на 2018 год</t>
  </si>
  <si>
    <t>К, корректирующий коэффициент</t>
  </si>
  <si>
    <t>Расчет распределения субвенции осуществлен в соответствии с  Законом Оренбургской области от 29 декабря 2007 г. № 1853/389-IV-ОЗ "О наделении органов местного самоуправления Оренбургской области отдельными государственными полномочиями Оренбургской области по обеспечению жильем по договору социального найма и договору найма специализированного жилого помещения отдельных категорий граждан"</t>
  </si>
  <si>
    <t xml:space="preserve">Расчет </t>
  </si>
  <si>
    <t>Код БК</t>
  </si>
  <si>
    <t xml:space="preserve">Главный распорядитель средств областного бюджета </t>
  </si>
  <si>
    <t>Раздел</t>
  </si>
  <si>
    <t>Подраздел</t>
  </si>
  <si>
    <t xml:space="preserve">Государственная программа </t>
  </si>
  <si>
    <t xml:space="preserve">Подпрограмма </t>
  </si>
  <si>
    <t xml:space="preserve">Основное мероприятие </t>
  </si>
  <si>
    <t>Наименование межбюджетного трансферта</t>
  </si>
  <si>
    <t>Вид расходов</t>
  </si>
  <si>
    <t>Субвенции</t>
  </si>
  <si>
    <t>530</t>
  </si>
  <si>
    <t>Документ, утверждающий методику распределения межбюджетного трансферта</t>
  </si>
  <si>
    <t>Единица измерения</t>
  </si>
  <si>
    <t>тыс. рублей</t>
  </si>
  <si>
    <t>Закон Оренбургской области от 29 декабря 2007 г. № 1853/389-IV-ОЗ "О наделении органов местного самоуправления Оренбургской области отдельными государственными полномочиями Оренбургской области по обеспечению жильем по договору социального найма и договору найма специализированного жилого помещения отдельных категорий граждан"</t>
  </si>
  <si>
    <t>Министерство социального развития Оренбургской области</t>
  </si>
  <si>
    <t>835</t>
  </si>
  <si>
    <t>05</t>
  </si>
  <si>
    <t>01</t>
  </si>
  <si>
    <t>Жилищно-коммунальное хозяйство</t>
  </si>
  <si>
    <t>Жилищное хозяйство</t>
  </si>
  <si>
    <t>03 0 00 00000</t>
  </si>
  <si>
    <t>03 1 00 00000</t>
  </si>
  <si>
    <t>Субвенции бюджетам городских округов и муниципальных районов на 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</t>
  </si>
  <si>
    <t>03 1 18 00000</t>
  </si>
  <si>
    <t>03 1 18 80500</t>
  </si>
  <si>
    <t>распределения субвенций  между муниципальными образованиями Оренбургской области на 2019 год и на плановый период 2020 и 2021 годов (таблица 7 приложения 17)</t>
  </si>
  <si>
    <t xml:space="preserve"> «Социальная поддержка граждан Оренбургской области»</t>
  </si>
  <si>
    <t>«Обеспечение мер социальной поддержки отдельных категорий граждан»</t>
  </si>
  <si>
    <t xml:space="preserve"> «Обеспечение жильем отдельных категорий граждан в соответствии с действующим законодательством»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</si>
</sst>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0.0000"/>
    <numFmt numFmtId="169" formatCode="_-* #,##0.0_р_._-;\-* #,##0.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B05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" fillId="0" borderId="0"/>
  </cellStyleXfs>
  <cellXfs count="112">
    <xf numFmtId="0" fontId="0" fillId="0" borderId="0" xfId="0"/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2" applyFont="1" applyBorder="1" applyAlignment="1" applyProtection="1">
      <alignment horizontal="center" vertical="center"/>
    </xf>
    <xf numFmtId="0" fontId="6" fillId="0" borderId="2" xfId="2" applyFont="1" applyBorder="1" applyAlignment="1" applyProtection="1">
      <alignment horizontal="center" vertical="center" wrapText="1"/>
    </xf>
    <xf numFmtId="3" fontId="6" fillId="0" borderId="2" xfId="2" applyNumberFormat="1" applyFont="1" applyBorder="1" applyAlignment="1" applyProtection="1">
      <alignment horizontal="center" vertical="center" wrapText="1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166" fontId="8" fillId="0" borderId="0" xfId="0" applyNumberFormat="1" applyFont="1"/>
    <xf numFmtId="4" fontId="0" fillId="0" borderId="0" xfId="0" applyNumberFormat="1"/>
    <xf numFmtId="0" fontId="9" fillId="0" borderId="0" xfId="0" applyFont="1" applyAlignment="1">
      <alignment horizontal="center" wrapText="1"/>
    </xf>
    <xf numFmtId="166" fontId="9" fillId="0" borderId="0" xfId="0" applyNumberFormat="1" applyFont="1" applyAlignment="1">
      <alignment horizontal="right" wrapText="1"/>
    </xf>
    <xf numFmtId="166" fontId="10" fillId="0" borderId="0" xfId="0" applyNumberFormat="1" applyFont="1"/>
    <xf numFmtId="165" fontId="0" fillId="0" borderId="0" xfId="1" applyFont="1"/>
    <xf numFmtId="0" fontId="5" fillId="0" borderId="2" xfId="0" applyFont="1" applyBorder="1" applyAlignment="1">
      <alignment horizontal="center" vertical="center" wrapText="1"/>
    </xf>
    <xf numFmtId="4" fontId="6" fillId="0" borderId="2" xfId="2" applyNumberFormat="1" applyFont="1" applyBorder="1" applyAlignment="1" applyProtection="1">
      <alignment horizontal="center" vertical="center" wrapText="1"/>
    </xf>
    <xf numFmtId="0" fontId="11" fillId="0" borderId="2" xfId="2" applyFont="1" applyBorder="1" applyAlignment="1" applyProtection="1">
      <alignment horizontal="center" vertical="center" wrapText="1"/>
    </xf>
    <xf numFmtId="166" fontId="11" fillId="0" borderId="2" xfId="2" applyNumberFormat="1" applyFont="1" applyBorder="1" applyAlignment="1" applyProtection="1">
      <alignment horizontal="right" vertical="center" wrapText="1"/>
    </xf>
    <xf numFmtId="4" fontId="6" fillId="0" borderId="1" xfId="2" applyNumberFormat="1" applyFont="1" applyBorder="1" applyAlignment="1" applyProtection="1">
      <alignment horizontal="center" vertical="center" wrapText="1"/>
    </xf>
    <xf numFmtId="0" fontId="0" fillId="0" borderId="2" xfId="0" applyBorder="1"/>
    <xf numFmtId="0" fontId="12" fillId="0" borderId="2" xfId="2" applyFont="1" applyBorder="1" applyAlignment="1" applyProtection="1">
      <alignment horizontal="center" vertical="center"/>
    </xf>
    <xf numFmtId="0" fontId="12" fillId="0" borderId="2" xfId="2" applyFont="1" applyBorder="1" applyAlignment="1" applyProtection="1">
      <alignment horizontal="left" vertical="center" wrapText="1"/>
    </xf>
    <xf numFmtId="167" fontId="11" fillId="0" borderId="2" xfId="2" applyNumberFormat="1" applyFont="1" applyBorder="1" applyAlignment="1" applyProtection="1">
      <alignment horizontal="left"/>
    </xf>
    <xf numFmtId="166" fontId="11" fillId="0" borderId="2" xfId="2" applyNumberFormat="1" applyFont="1" applyBorder="1" applyAlignment="1" applyProtection="1">
      <alignment horizontal="right"/>
    </xf>
    <xf numFmtId="4" fontId="8" fillId="0" borderId="2" xfId="0" applyNumberFormat="1" applyFont="1" applyBorder="1"/>
    <xf numFmtId="166" fontId="11" fillId="2" borderId="2" xfId="2" applyNumberFormat="1" applyFont="1" applyFill="1" applyBorder="1" applyAlignment="1" applyProtection="1">
      <alignment horizontal="right"/>
    </xf>
    <xf numFmtId="166" fontId="11" fillId="3" borderId="2" xfId="2" applyNumberFormat="1" applyFont="1" applyFill="1" applyBorder="1" applyAlignment="1" applyProtection="1">
      <alignment horizontal="right"/>
    </xf>
    <xf numFmtId="0" fontId="13" fillId="0" borderId="2" xfId="2" applyFont="1" applyBorder="1" applyAlignment="1" applyProtection="1">
      <alignment horizontal="center" vertical="center"/>
    </xf>
    <xf numFmtId="0" fontId="13" fillId="0" borderId="2" xfId="2" applyFont="1" applyBorder="1" applyAlignment="1" applyProtection="1">
      <alignment horizontal="left" vertical="center"/>
    </xf>
    <xf numFmtId="166" fontId="13" fillId="0" borderId="2" xfId="1" applyNumberFormat="1" applyFont="1" applyBorder="1" applyAlignment="1" applyProtection="1">
      <alignment horizontal="center" vertical="center"/>
    </xf>
    <xf numFmtId="0" fontId="2" fillId="0" borderId="0" xfId="0" applyFont="1" applyBorder="1"/>
    <xf numFmtId="0" fontId="2" fillId="0" borderId="0" xfId="0" applyFont="1"/>
    <xf numFmtId="0" fontId="14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166" fontId="14" fillId="0" borderId="0" xfId="0" applyNumberFormat="1" applyFont="1" applyAlignment="1">
      <alignment horizontal="right"/>
    </xf>
    <xf numFmtId="0" fontId="15" fillId="0" borderId="2" xfId="0" applyFont="1" applyBorder="1" applyAlignment="1">
      <alignment horizontal="center"/>
    </xf>
    <xf numFmtId="0" fontId="6" fillId="0" borderId="2" xfId="2" applyFont="1" applyBorder="1" applyAlignment="1" applyProtection="1">
      <alignment horizontal="center"/>
    </xf>
    <xf numFmtId="165" fontId="6" fillId="0" borderId="2" xfId="1" applyFont="1" applyBorder="1" applyAlignment="1" applyProtection="1">
      <alignment horizontal="center"/>
    </xf>
    <xf numFmtId="165" fontId="6" fillId="0" borderId="2" xfId="1" applyFont="1" applyBorder="1" applyAlignment="1" applyProtection="1">
      <alignment horizontal="left"/>
    </xf>
    <xf numFmtId="164" fontId="6" fillId="0" borderId="2" xfId="1" applyNumberFormat="1" applyFont="1" applyBorder="1" applyAlignment="1" applyProtection="1">
      <alignment horizontal="left"/>
    </xf>
    <xf numFmtId="3" fontId="6" fillId="0" borderId="2" xfId="1" applyNumberFormat="1" applyFont="1" applyBorder="1" applyAlignment="1" applyProtection="1">
      <alignment horizontal="right"/>
    </xf>
    <xf numFmtId="4" fontId="6" fillId="0" borderId="2" xfId="1" applyNumberFormat="1" applyFont="1" applyBorder="1" applyAlignment="1" applyProtection="1">
      <alignment horizontal="center"/>
    </xf>
    <xf numFmtId="167" fontId="6" fillId="2" borderId="2" xfId="2" applyNumberFormat="1" applyFont="1" applyFill="1" applyBorder="1" applyAlignment="1" applyProtection="1">
      <alignment horizontal="left"/>
    </xf>
    <xf numFmtId="167" fontId="6" fillId="0" borderId="2" xfId="2" applyNumberFormat="1" applyFont="1" applyBorder="1" applyAlignment="1" applyProtection="1">
      <alignment horizontal="left"/>
    </xf>
    <xf numFmtId="165" fontId="15" fillId="0" borderId="2" xfId="0" applyNumberFormat="1" applyFont="1" applyBorder="1" applyAlignment="1"/>
    <xf numFmtId="4" fontId="15" fillId="0" borderId="2" xfId="0" applyNumberFormat="1" applyFont="1" applyBorder="1" applyAlignment="1"/>
    <xf numFmtId="166" fontId="15" fillId="0" borderId="0" xfId="0" applyNumberFormat="1" applyFont="1" applyAlignment="1"/>
    <xf numFmtId="166" fontId="11" fillId="0" borderId="0" xfId="0" applyNumberFormat="1" applyFont="1" applyAlignment="1"/>
    <xf numFmtId="168" fontId="15" fillId="0" borderId="2" xfId="1" applyNumberFormat="1" applyFont="1" applyBorder="1" applyAlignment="1"/>
    <xf numFmtId="169" fontId="15" fillId="0" borderId="2" xfId="1" applyNumberFormat="1" applyFont="1" applyBorder="1" applyAlignment="1"/>
    <xf numFmtId="165" fontId="15" fillId="2" borderId="2" xfId="0" applyNumberFormat="1" applyFont="1" applyFill="1" applyBorder="1" applyAlignment="1"/>
    <xf numFmtId="165" fontId="15" fillId="3" borderId="2" xfId="0" applyNumberFormat="1" applyFont="1" applyFill="1" applyBorder="1" applyAlignment="1"/>
    <xf numFmtId="4" fontId="15" fillId="3" borderId="2" xfId="0" applyNumberFormat="1" applyFont="1" applyFill="1" applyBorder="1" applyAlignment="1"/>
    <xf numFmtId="167" fontId="6" fillId="3" borderId="2" xfId="2" applyNumberFormat="1" applyFont="1" applyFill="1" applyBorder="1" applyAlignment="1" applyProtection="1">
      <alignment horizontal="left"/>
    </xf>
    <xf numFmtId="3" fontId="16" fillId="0" borderId="2" xfId="0" applyNumberFormat="1" applyFont="1" applyBorder="1" applyAlignment="1">
      <alignment horizontal="center"/>
    </xf>
    <xf numFmtId="165" fontId="17" fillId="0" borderId="2" xfId="1" applyFont="1" applyBorder="1" applyAlignment="1" applyProtection="1">
      <alignment horizontal="center" vertical="center"/>
    </xf>
    <xf numFmtId="165" fontId="17" fillId="0" borderId="2" xfId="1" applyFont="1" applyBorder="1" applyAlignment="1" applyProtection="1">
      <alignment horizontal="left" vertical="center"/>
    </xf>
    <xf numFmtId="3" fontId="17" fillId="0" borderId="2" xfId="1" applyNumberFormat="1" applyFont="1" applyBorder="1" applyAlignment="1" applyProtection="1">
      <alignment horizontal="right" vertical="center"/>
    </xf>
    <xf numFmtId="166" fontId="17" fillId="0" borderId="2" xfId="1" applyNumberFormat="1" applyFont="1" applyBorder="1" applyAlignment="1" applyProtection="1">
      <alignment horizontal="center" vertical="center"/>
    </xf>
    <xf numFmtId="169" fontId="17" fillId="0" borderId="2" xfId="1" applyNumberFormat="1" applyFont="1" applyBorder="1" applyAlignment="1" applyProtection="1">
      <alignment horizontal="center" vertical="center"/>
    </xf>
    <xf numFmtId="1" fontId="6" fillId="2" borderId="0" xfId="0" applyNumberFormat="1" applyFont="1" applyFill="1"/>
    <xf numFmtId="0" fontId="12" fillId="0" borderId="0" xfId="0" applyFont="1" applyAlignment="1">
      <alignment horizontal="center" vertical="center"/>
    </xf>
    <xf numFmtId="0" fontId="6" fillId="2" borderId="0" xfId="2" applyFont="1" applyFill="1" applyAlignment="1">
      <alignment horizontal="center"/>
    </xf>
    <xf numFmtId="3" fontId="6" fillId="2" borderId="0" xfId="2" applyNumberFormat="1" applyFont="1" applyFill="1" applyAlignment="1">
      <alignment horizontal="center"/>
    </xf>
    <xf numFmtId="9" fontId="6" fillId="2" borderId="0" xfId="2" applyNumberFormat="1" applyFont="1" applyFill="1" applyAlignment="1">
      <alignment horizontal="center"/>
    </xf>
    <xf numFmtId="2" fontId="6" fillId="2" borderId="0" xfId="2" applyNumberFormat="1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18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3" fontId="6" fillId="0" borderId="0" xfId="2" applyNumberFormat="1" applyFont="1" applyFill="1" applyAlignment="1">
      <alignment horizontal="center"/>
    </xf>
    <xf numFmtId="9" fontId="6" fillId="0" borderId="0" xfId="2" applyNumberFormat="1" applyFon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3" fontId="6" fillId="0" borderId="0" xfId="2" applyNumberFormat="1" applyFont="1" applyFill="1" applyAlignment="1">
      <alignment horizontal="center" wrapText="1"/>
    </xf>
    <xf numFmtId="9" fontId="6" fillId="0" borderId="0" xfId="2" applyNumberFormat="1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4" fontId="0" fillId="0" borderId="0" xfId="0" applyNumberFormat="1" applyFill="1" applyAlignment="1">
      <alignment horizontal="center"/>
    </xf>
    <xf numFmtId="0" fontId="14" fillId="0" borderId="0" xfId="0" applyFont="1" applyFill="1"/>
    <xf numFmtId="166" fontId="14" fillId="0" borderId="0" xfId="0" applyNumberFormat="1" applyFont="1" applyFill="1" applyAlignment="1">
      <alignment horizontal="right"/>
    </xf>
    <xf numFmtId="4" fontId="0" fillId="0" borderId="0" xfId="0" applyNumberFormat="1" applyFill="1"/>
    <xf numFmtId="166" fontId="8" fillId="0" borderId="0" xfId="0" applyNumberFormat="1" applyFont="1" applyFill="1"/>
    <xf numFmtId="166" fontId="10" fillId="0" borderId="0" xfId="0" applyNumberFormat="1" applyFont="1" applyFill="1"/>
    <xf numFmtId="165" fontId="0" fillId="0" borderId="0" xfId="1" applyFont="1" applyFill="1"/>
    <xf numFmtId="0" fontId="19" fillId="0" borderId="0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left" wrapText="1"/>
    </xf>
    <xf numFmtId="0" fontId="19" fillId="0" borderId="1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19" fillId="0" borderId="0" xfId="0" applyFont="1" applyFill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66"/>
  <sheetViews>
    <sheetView tabSelected="1" view="pageBreakPreview" zoomScale="80" zoomScaleNormal="80" zoomScaleSheetLayoutView="80" workbookViewId="0">
      <selection activeCell="O11" sqref="O11"/>
    </sheetView>
  </sheetViews>
  <sheetFormatPr defaultRowHeight="18.75" x14ac:dyDescent="0.3"/>
  <cols>
    <col min="1" max="1" width="7.140625" style="1" customWidth="1"/>
    <col min="2" max="2" width="30.85546875" customWidth="1"/>
    <col min="3" max="3" width="18.5703125" customWidth="1"/>
    <col min="4" max="4" width="18.42578125" style="1" customWidth="1"/>
    <col min="5" max="5" width="12" style="1" customWidth="1"/>
    <col min="6" max="6" width="10.5703125" style="1" customWidth="1"/>
    <col min="7" max="7" width="26.42578125" style="1" customWidth="1"/>
    <col min="8" max="10" width="21.42578125" hidden="1" customWidth="1"/>
    <col min="11" max="11" width="20.42578125" customWidth="1"/>
    <col min="12" max="12" width="12" hidden="1" customWidth="1"/>
    <col min="13" max="13" width="18.42578125" style="6" customWidth="1"/>
    <col min="14" max="14" width="20.42578125" customWidth="1"/>
    <col min="15" max="15" width="24.42578125" style="7" customWidth="1"/>
    <col min="16" max="16" width="14.42578125" style="32" hidden="1" customWidth="1"/>
    <col min="17" max="17" width="12.5703125" style="35" hidden="1" customWidth="1"/>
    <col min="18" max="18" width="23.5703125" hidden="1" customWidth="1"/>
    <col min="19" max="19" width="19.5703125" hidden="1" customWidth="1"/>
    <col min="20" max="20" width="15.42578125" style="32" hidden="1" customWidth="1"/>
    <col min="21" max="21" width="12.5703125" style="35" hidden="1" customWidth="1"/>
    <col min="22" max="22" width="24.42578125" hidden="1" customWidth="1"/>
    <col min="23" max="23" width="20" style="9" hidden="1" customWidth="1"/>
    <col min="24" max="24" width="15.140625" style="8" hidden="1" customWidth="1"/>
    <col min="25" max="25" width="9.5703125" style="12" hidden="1" customWidth="1"/>
    <col min="26" max="26" width="13.5703125" style="12" hidden="1" customWidth="1"/>
    <col min="27" max="27" width="13.42578125" hidden="1" customWidth="1"/>
    <col min="28" max="28" width="14.42578125" hidden="1" customWidth="1"/>
    <col min="29" max="29" width="16" hidden="1" customWidth="1"/>
    <col min="30" max="30" width="18.5703125" style="13" customWidth="1"/>
    <col min="31" max="31" width="16.42578125" hidden="1" customWidth="1"/>
    <col min="33" max="33" width="15" customWidth="1"/>
  </cols>
  <sheetData>
    <row r="1" spans="1:30" x14ac:dyDescent="0.3">
      <c r="C1" s="96" t="s">
        <v>69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61"/>
    </row>
    <row r="2" spans="1:30" ht="33" customHeight="1" x14ac:dyDescent="0.3">
      <c r="C2" s="97" t="s">
        <v>96</v>
      </c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30" x14ac:dyDescent="0.3">
      <c r="C3" s="62"/>
      <c r="D3"/>
      <c r="E3"/>
      <c r="F3" s="63"/>
      <c r="G3" s="64"/>
      <c r="H3" s="64"/>
      <c r="I3" s="65"/>
      <c r="J3" s="64"/>
      <c r="K3" s="64"/>
      <c r="L3" s="64"/>
      <c r="M3" s="66"/>
      <c r="N3" s="61"/>
    </row>
    <row r="4" spans="1:30" s="83" customFormat="1" x14ac:dyDescent="0.3">
      <c r="A4" s="82"/>
      <c r="C4" s="72"/>
      <c r="D4" s="72"/>
      <c r="E4" s="73"/>
      <c r="F4" s="74"/>
      <c r="G4" s="75"/>
      <c r="H4" s="75"/>
      <c r="I4" s="76"/>
      <c r="J4" s="75"/>
      <c r="K4" s="75"/>
      <c r="L4" s="73"/>
      <c r="M4" s="98" t="s">
        <v>70</v>
      </c>
      <c r="N4" s="99"/>
      <c r="O4" s="84"/>
      <c r="P4" s="85"/>
      <c r="Q4" s="86"/>
      <c r="T4" s="85"/>
      <c r="U4" s="86"/>
      <c r="W4" s="87"/>
      <c r="X4" s="88"/>
      <c r="Y4" s="89"/>
      <c r="Z4" s="89"/>
      <c r="AD4" s="90"/>
    </row>
    <row r="5" spans="1:30" s="83" customFormat="1" ht="41.1" customHeight="1" x14ac:dyDescent="0.3">
      <c r="A5" s="82"/>
      <c r="C5" s="91" t="s">
        <v>71</v>
      </c>
      <c r="D5" s="91"/>
      <c r="E5" s="102" t="s">
        <v>85</v>
      </c>
      <c r="F5" s="102"/>
      <c r="G5" s="102"/>
      <c r="H5" s="102"/>
      <c r="I5" s="102"/>
      <c r="J5" s="102"/>
      <c r="K5" s="102"/>
      <c r="L5" s="67"/>
      <c r="M5" s="100" t="s">
        <v>86</v>
      </c>
      <c r="N5" s="101"/>
      <c r="O5" s="84"/>
      <c r="P5" s="85"/>
      <c r="Q5" s="86"/>
      <c r="T5" s="85"/>
      <c r="U5" s="86"/>
      <c r="W5" s="87"/>
      <c r="X5" s="88"/>
      <c r="Y5" s="89"/>
      <c r="Z5" s="89"/>
      <c r="AD5" s="90"/>
    </row>
    <row r="6" spans="1:30" s="83" customFormat="1" ht="18" customHeight="1" x14ac:dyDescent="0.3">
      <c r="A6" s="82"/>
      <c r="C6" s="91" t="s">
        <v>72</v>
      </c>
      <c r="D6" s="91"/>
      <c r="E6" s="77" t="s">
        <v>89</v>
      </c>
      <c r="F6" s="71"/>
      <c r="G6" s="71"/>
      <c r="H6" s="71"/>
      <c r="I6" s="71"/>
      <c r="J6" s="71"/>
      <c r="K6" s="71"/>
      <c r="L6" s="67"/>
      <c r="M6" s="92" t="s">
        <v>87</v>
      </c>
      <c r="N6" s="93"/>
      <c r="O6" s="84"/>
      <c r="P6" s="85"/>
      <c r="Q6" s="86"/>
      <c r="T6" s="85"/>
      <c r="U6" s="86"/>
      <c r="W6" s="87"/>
      <c r="X6" s="88"/>
      <c r="Y6" s="89"/>
      <c r="Z6" s="89"/>
      <c r="AD6" s="90"/>
    </row>
    <row r="7" spans="1:30" s="83" customFormat="1" ht="18" customHeight="1" x14ac:dyDescent="0.3">
      <c r="A7" s="82"/>
      <c r="C7" s="91" t="s">
        <v>73</v>
      </c>
      <c r="D7" s="91"/>
      <c r="E7" s="77" t="s">
        <v>90</v>
      </c>
      <c r="F7" s="71"/>
      <c r="G7" s="71"/>
      <c r="H7" s="71"/>
      <c r="I7" s="71"/>
      <c r="J7" s="71"/>
      <c r="K7" s="71"/>
      <c r="L7" s="68"/>
      <c r="M7" s="94" t="s">
        <v>88</v>
      </c>
      <c r="N7" s="95"/>
      <c r="O7" s="84"/>
      <c r="P7" s="85"/>
      <c r="Q7" s="86"/>
      <c r="T7" s="85"/>
      <c r="U7" s="86"/>
      <c r="W7" s="87"/>
      <c r="X7" s="88"/>
      <c r="Y7" s="89"/>
      <c r="Z7" s="89"/>
      <c r="AD7" s="90"/>
    </row>
    <row r="8" spans="1:30" s="83" customFormat="1" ht="36.950000000000003" customHeight="1" x14ac:dyDescent="0.3">
      <c r="A8" s="82"/>
      <c r="C8" s="91" t="s">
        <v>74</v>
      </c>
      <c r="D8" s="91"/>
      <c r="E8" s="102" t="s">
        <v>97</v>
      </c>
      <c r="F8" s="102"/>
      <c r="G8" s="102"/>
      <c r="H8" s="102"/>
      <c r="I8" s="102"/>
      <c r="J8" s="102"/>
      <c r="K8" s="102"/>
      <c r="L8" s="67"/>
      <c r="M8" s="92" t="s">
        <v>91</v>
      </c>
      <c r="N8" s="93"/>
      <c r="O8" s="84"/>
      <c r="P8" s="85"/>
      <c r="Q8" s="86"/>
      <c r="T8" s="85"/>
      <c r="U8" s="86"/>
      <c r="W8" s="87"/>
      <c r="X8" s="88"/>
      <c r="Y8" s="89"/>
      <c r="Z8" s="89"/>
      <c r="AD8" s="90"/>
    </row>
    <row r="9" spans="1:30" s="83" customFormat="1" ht="41.1" customHeight="1" x14ac:dyDescent="0.3">
      <c r="A9" s="82"/>
      <c r="C9" s="91" t="s">
        <v>75</v>
      </c>
      <c r="D9" s="91"/>
      <c r="E9" s="102" t="s">
        <v>98</v>
      </c>
      <c r="F9" s="102"/>
      <c r="G9" s="102"/>
      <c r="H9" s="102"/>
      <c r="I9" s="102"/>
      <c r="J9" s="102"/>
      <c r="K9" s="102"/>
      <c r="L9" s="67"/>
      <c r="M9" s="92" t="s">
        <v>92</v>
      </c>
      <c r="N9" s="93"/>
      <c r="O9" s="84"/>
      <c r="P9" s="85"/>
      <c r="Q9" s="86"/>
      <c r="T9" s="85"/>
      <c r="U9" s="86"/>
      <c r="W9" s="87"/>
      <c r="X9" s="88"/>
      <c r="Y9" s="89"/>
      <c r="Z9" s="89"/>
      <c r="AD9" s="90"/>
    </row>
    <row r="10" spans="1:30" s="83" customFormat="1" ht="60.95" customHeight="1" x14ac:dyDescent="0.3">
      <c r="A10" s="82"/>
      <c r="C10" s="91" t="s">
        <v>76</v>
      </c>
      <c r="D10" s="91"/>
      <c r="E10" s="102" t="s">
        <v>99</v>
      </c>
      <c r="F10" s="102"/>
      <c r="G10" s="102"/>
      <c r="H10" s="102"/>
      <c r="I10" s="102"/>
      <c r="J10" s="102"/>
      <c r="K10" s="102"/>
      <c r="L10" s="67"/>
      <c r="M10" s="92" t="s">
        <v>94</v>
      </c>
      <c r="N10" s="93"/>
      <c r="O10" s="84"/>
      <c r="P10" s="85"/>
      <c r="Q10" s="86"/>
      <c r="T10" s="85"/>
      <c r="U10" s="86"/>
      <c r="W10" s="87"/>
      <c r="X10" s="88"/>
      <c r="Y10" s="89"/>
      <c r="Z10" s="89"/>
      <c r="AD10" s="90"/>
    </row>
    <row r="11" spans="1:30" s="83" customFormat="1" ht="93" customHeight="1" x14ac:dyDescent="0.3">
      <c r="A11" s="82"/>
      <c r="C11" s="91" t="s">
        <v>77</v>
      </c>
      <c r="D11" s="91"/>
      <c r="E11" s="102" t="s">
        <v>93</v>
      </c>
      <c r="F11" s="102"/>
      <c r="G11" s="102"/>
      <c r="H11" s="102"/>
      <c r="I11" s="102"/>
      <c r="J11" s="102"/>
      <c r="K11" s="102"/>
      <c r="L11" s="69"/>
      <c r="M11" s="105" t="s">
        <v>95</v>
      </c>
      <c r="N11" s="106"/>
      <c r="O11" s="84"/>
      <c r="P11" s="85"/>
      <c r="Q11" s="86"/>
      <c r="T11" s="85"/>
      <c r="U11" s="86"/>
      <c r="W11" s="87"/>
      <c r="X11" s="88"/>
      <c r="Y11" s="89"/>
      <c r="Z11" s="89"/>
      <c r="AD11" s="90"/>
    </row>
    <row r="12" spans="1:30" s="83" customFormat="1" ht="18" customHeight="1" x14ac:dyDescent="0.3">
      <c r="A12" s="82"/>
      <c r="C12" s="107" t="s">
        <v>78</v>
      </c>
      <c r="D12" s="107"/>
      <c r="E12" s="91" t="s">
        <v>79</v>
      </c>
      <c r="F12" s="91"/>
      <c r="G12" s="91"/>
      <c r="H12" s="91"/>
      <c r="I12" s="91"/>
      <c r="J12" s="91"/>
      <c r="K12" s="91"/>
      <c r="L12" s="67"/>
      <c r="M12" s="92" t="s">
        <v>80</v>
      </c>
      <c r="N12" s="93"/>
      <c r="O12" s="84"/>
      <c r="P12" s="85"/>
      <c r="Q12" s="86"/>
      <c r="T12" s="85"/>
      <c r="U12" s="86"/>
      <c r="W12" s="87"/>
      <c r="X12" s="88"/>
      <c r="Y12" s="89"/>
      <c r="Z12" s="89"/>
      <c r="AD12" s="90"/>
    </row>
    <row r="13" spans="1:30" s="83" customFormat="1" ht="18" customHeight="1" x14ac:dyDescent="0.3">
      <c r="A13" s="82"/>
      <c r="C13" s="107" t="s">
        <v>81</v>
      </c>
      <c r="D13" s="107"/>
      <c r="E13" s="78" t="s">
        <v>84</v>
      </c>
      <c r="F13" s="91"/>
      <c r="G13" s="91"/>
      <c r="H13" s="91"/>
      <c r="I13" s="91"/>
      <c r="J13" s="91"/>
      <c r="K13" s="91"/>
      <c r="L13" s="70"/>
      <c r="M13" s="108"/>
      <c r="N13" s="109"/>
      <c r="O13" s="84"/>
      <c r="P13" s="85"/>
      <c r="Q13" s="86"/>
      <c r="T13" s="85"/>
      <c r="U13" s="86"/>
      <c r="W13" s="87"/>
      <c r="X13" s="88"/>
      <c r="Y13" s="89"/>
      <c r="Z13" s="89"/>
      <c r="AD13" s="90"/>
    </row>
    <row r="14" spans="1:30" ht="18" customHeight="1" x14ac:dyDescent="0.3">
      <c r="C14" s="107" t="s">
        <v>82</v>
      </c>
      <c r="D14" s="107"/>
      <c r="E14" s="79"/>
      <c r="F14" s="70"/>
      <c r="G14" s="79"/>
      <c r="H14" s="80"/>
      <c r="I14" s="81"/>
      <c r="J14" s="80"/>
      <c r="K14" s="80"/>
      <c r="L14" s="79"/>
      <c r="M14" s="110" t="s">
        <v>83</v>
      </c>
      <c r="N14" s="111"/>
    </row>
    <row r="17" spans="1:31" ht="18.75" customHeight="1" x14ac:dyDescent="0.3">
      <c r="B17" s="103" t="s">
        <v>48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"/>
      <c r="U17" s="11"/>
    </row>
    <row r="18" spans="1:31" ht="52.35" customHeight="1" x14ac:dyDescent="0.3"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"/>
      <c r="U18" s="11"/>
    </row>
    <row r="19" spans="1:31" ht="225" x14ac:dyDescent="0.3">
      <c r="A19" s="3" t="s">
        <v>0</v>
      </c>
      <c r="B19" s="3" t="s">
        <v>1</v>
      </c>
      <c r="C19" s="14" t="s">
        <v>49</v>
      </c>
      <c r="D19" s="4" t="s">
        <v>67</v>
      </c>
      <c r="E19" s="4" t="s">
        <v>2</v>
      </c>
      <c r="F19" s="4" t="s">
        <v>3</v>
      </c>
      <c r="G19" s="2" t="s">
        <v>50</v>
      </c>
      <c r="H19" s="4" t="s">
        <v>51</v>
      </c>
      <c r="I19" s="4" t="s">
        <v>52</v>
      </c>
      <c r="J19" s="4" t="s">
        <v>53</v>
      </c>
      <c r="K19" s="4" t="s">
        <v>54</v>
      </c>
      <c r="L19" s="4"/>
      <c r="M19" s="5" t="s">
        <v>55</v>
      </c>
      <c r="N19" s="4" t="s">
        <v>56</v>
      </c>
      <c r="O19" s="15" t="s">
        <v>57</v>
      </c>
      <c r="P19" s="16"/>
      <c r="Q19" s="17"/>
      <c r="R19" s="4" t="s">
        <v>58</v>
      </c>
      <c r="S19" s="4" t="s">
        <v>59</v>
      </c>
      <c r="T19" s="16"/>
      <c r="U19" s="17"/>
      <c r="V19" s="4" t="s">
        <v>60</v>
      </c>
      <c r="W19" s="15" t="s">
        <v>61</v>
      </c>
      <c r="AC19" s="18" t="s">
        <v>62</v>
      </c>
      <c r="AD19" s="15" t="s">
        <v>63</v>
      </c>
      <c r="AE19" s="15" t="s">
        <v>64</v>
      </c>
    </row>
    <row r="20" spans="1:31" ht="15" customHeight="1" x14ac:dyDescent="0.25">
      <c r="A20" s="3" t="s">
        <v>4</v>
      </c>
      <c r="B20" s="3" t="s">
        <v>5</v>
      </c>
      <c r="C20" s="4">
        <v>1</v>
      </c>
      <c r="D20" s="4">
        <v>2</v>
      </c>
      <c r="E20" s="4">
        <v>3</v>
      </c>
      <c r="F20" s="4">
        <v>4</v>
      </c>
      <c r="G20" s="4">
        <v>5</v>
      </c>
      <c r="H20" s="4"/>
      <c r="I20" s="4"/>
      <c r="J20" s="4"/>
      <c r="K20" s="4">
        <v>6</v>
      </c>
      <c r="L20" s="4"/>
      <c r="M20" s="5">
        <v>7</v>
      </c>
      <c r="N20" s="4">
        <v>8</v>
      </c>
      <c r="O20" s="5">
        <v>9</v>
      </c>
      <c r="P20" s="5">
        <v>10</v>
      </c>
      <c r="Q20" s="5">
        <v>11</v>
      </c>
      <c r="R20" s="5">
        <v>12</v>
      </c>
      <c r="S20" s="5">
        <v>13</v>
      </c>
      <c r="T20" s="5">
        <v>14</v>
      </c>
      <c r="U20" s="5">
        <v>15</v>
      </c>
      <c r="V20" s="5">
        <v>16</v>
      </c>
      <c r="W20" s="5">
        <v>17</v>
      </c>
      <c r="X20" s="5">
        <v>18</v>
      </c>
      <c r="Y20" s="5">
        <v>19</v>
      </c>
      <c r="Z20" s="5">
        <v>20</v>
      </c>
      <c r="AA20" s="5">
        <v>21</v>
      </c>
      <c r="AB20" s="5">
        <v>22</v>
      </c>
      <c r="AC20" s="5">
        <v>23</v>
      </c>
      <c r="AD20" s="5">
        <v>10</v>
      </c>
      <c r="AE20" s="19"/>
    </row>
    <row r="21" spans="1:31" ht="37.5" x14ac:dyDescent="0.3">
      <c r="A21" s="20">
        <v>1</v>
      </c>
      <c r="B21" s="21" t="s">
        <v>6</v>
      </c>
      <c r="C21" s="36">
        <v>238</v>
      </c>
      <c r="D21" s="37">
        <v>1</v>
      </c>
      <c r="E21" s="37">
        <v>34410</v>
      </c>
      <c r="F21" s="37">
        <v>18</v>
      </c>
      <c r="G21" s="38">
        <v>147412440</v>
      </c>
      <c r="H21" s="39">
        <v>300000000</v>
      </c>
      <c r="I21" s="39">
        <v>355000000</v>
      </c>
      <c r="J21" s="39">
        <v>355000000</v>
      </c>
      <c r="K21" s="39">
        <v>0.91648616125150417</v>
      </c>
      <c r="L21" s="40">
        <v>5.5125408942202831</v>
      </c>
      <c r="M21" s="41">
        <v>1</v>
      </c>
      <c r="N21" s="39">
        <v>1300698</v>
      </c>
      <c r="O21" s="42">
        <v>1300698</v>
      </c>
      <c r="P21" s="22" t="e">
        <v>#REF!</v>
      </c>
      <c r="Q21" s="23" t="e">
        <v>#REF!</v>
      </c>
      <c r="R21" s="43" t="e">
        <v>#REF!</v>
      </c>
      <c r="S21" s="44">
        <v>9772.9</v>
      </c>
      <c r="T21" s="22" t="e">
        <v>#REF!</v>
      </c>
      <c r="U21" s="23" t="e">
        <v>#REF!</v>
      </c>
      <c r="V21" s="45" t="e">
        <v>#REF!</v>
      </c>
      <c r="W21" s="46">
        <v>10261.5</v>
      </c>
      <c r="X21" s="47">
        <v>1300.6980000000001</v>
      </c>
      <c r="Y21" s="48" t="e">
        <v>#REF!</v>
      </c>
      <c r="Z21" s="48" t="e">
        <v>#REF!</v>
      </c>
      <c r="AA21" s="47">
        <v>9206.7999999999993</v>
      </c>
      <c r="AB21" s="47">
        <v>-7906.101999999999</v>
      </c>
      <c r="AC21" s="49">
        <v>1300.6980000000001</v>
      </c>
      <c r="AD21" s="50">
        <v>1300.7</v>
      </c>
      <c r="AE21" s="24">
        <f>ROUND(AC21,1)</f>
        <v>1300.7</v>
      </c>
    </row>
    <row r="22" spans="1:31" x14ac:dyDescent="0.3">
      <c r="A22" s="20">
        <v>2</v>
      </c>
      <c r="B22" s="21" t="s">
        <v>7</v>
      </c>
      <c r="C22" s="36">
        <v>561</v>
      </c>
      <c r="D22" s="37">
        <v>1</v>
      </c>
      <c r="E22" s="37">
        <v>34410</v>
      </c>
      <c r="F22" s="37">
        <v>18</v>
      </c>
      <c r="G22" s="38">
        <v>347472180</v>
      </c>
      <c r="H22" s="39">
        <v>300000000</v>
      </c>
      <c r="I22" s="39">
        <v>355000000</v>
      </c>
      <c r="J22" s="39">
        <v>355000000</v>
      </c>
      <c r="K22" s="39">
        <v>2.16028880866426</v>
      </c>
      <c r="L22" s="40">
        <v>1.346782988004362</v>
      </c>
      <c r="M22" s="41">
        <v>2</v>
      </c>
      <c r="N22" s="39">
        <v>1300698</v>
      </c>
      <c r="O22" s="42">
        <v>2601396</v>
      </c>
      <c r="P22" s="22" t="e">
        <v>#REF!</v>
      </c>
      <c r="Q22" s="23" t="e">
        <v>#REF!</v>
      </c>
      <c r="R22" s="44" t="e">
        <v>#REF!</v>
      </c>
      <c r="S22" s="44">
        <v>6257</v>
      </c>
      <c r="T22" s="22" t="e">
        <v>#REF!</v>
      </c>
      <c r="U22" s="23" t="e">
        <v>#REF!</v>
      </c>
      <c r="V22" s="45" t="e">
        <v>#REF!</v>
      </c>
      <c r="W22" s="46">
        <v>6569.9</v>
      </c>
      <c r="X22" s="47">
        <v>2601.3960000000002</v>
      </c>
      <c r="Y22" s="48" t="e">
        <v>#REF!</v>
      </c>
      <c r="Z22" s="48" t="e">
        <v>#REF!</v>
      </c>
      <c r="AA22" s="47">
        <v>2249.3000000000002</v>
      </c>
      <c r="AB22" s="47">
        <v>352.096</v>
      </c>
      <c r="AC22" s="49">
        <v>2601.3960000000002</v>
      </c>
      <c r="AD22" s="50">
        <v>2601.4</v>
      </c>
      <c r="AE22" s="24">
        <f>ROUND(AC22,1)</f>
        <v>2601.4</v>
      </c>
    </row>
    <row r="23" spans="1:31" x14ac:dyDescent="0.3">
      <c r="A23" s="20">
        <v>3</v>
      </c>
      <c r="B23" s="21" t="s">
        <v>8</v>
      </c>
      <c r="C23" s="36">
        <v>686</v>
      </c>
      <c r="D23" s="37">
        <v>1</v>
      </c>
      <c r="E23" s="37">
        <v>34410</v>
      </c>
      <c r="F23" s="37">
        <v>18</v>
      </c>
      <c r="G23" s="38">
        <v>424894680</v>
      </c>
      <c r="H23" s="39">
        <v>300000000</v>
      </c>
      <c r="I23" s="39">
        <v>355000000</v>
      </c>
      <c r="J23" s="39">
        <v>355000000</v>
      </c>
      <c r="K23" s="39">
        <v>2.6416365824308063</v>
      </c>
      <c r="L23" s="40">
        <v>1.6930207197382769</v>
      </c>
      <c r="M23" s="41">
        <v>3</v>
      </c>
      <c r="N23" s="39">
        <v>1300698</v>
      </c>
      <c r="O23" s="42">
        <v>3902094</v>
      </c>
      <c r="P23" s="22" t="e">
        <v>#REF!</v>
      </c>
      <c r="Q23" s="23" t="e">
        <v>#REF!</v>
      </c>
      <c r="R23" s="44" t="e">
        <v>#REF!</v>
      </c>
      <c r="S23" s="44">
        <v>3813.8</v>
      </c>
      <c r="T23" s="22" t="e">
        <v>#REF!</v>
      </c>
      <c r="U23" s="23" t="e">
        <v>#REF!</v>
      </c>
      <c r="V23" s="45" t="e">
        <v>#REF!</v>
      </c>
      <c r="W23" s="46">
        <v>4004.5</v>
      </c>
      <c r="X23" s="47">
        <v>3902.0940000000001</v>
      </c>
      <c r="Y23" s="48" t="e">
        <v>#REF!</v>
      </c>
      <c r="Z23" s="48" t="e">
        <v>#REF!</v>
      </c>
      <c r="AA23" s="47">
        <v>2827.6</v>
      </c>
      <c r="AB23" s="47">
        <v>1074.4940000000001</v>
      </c>
      <c r="AC23" s="49">
        <v>3902.0940000000001</v>
      </c>
      <c r="AD23" s="50">
        <v>3902.1</v>
      </c>
      <c r="AE23" s="24">
        <f t="shared" ref="AE23:AE61" si="0">ROUND(AC23,1)</f>
        <v>3902.1</v>
      </c>
    </row>
    <row r="24" spans="1:31" ht="20.25" customHeight="1" x14ac:dyDescent="0.3">
      <c r="A24" s="20">
        <v>4</v>
      </c>
      <c r="B24" s="21" t="s">
        <v>9</v>
      </c>
      <c r="C24" s="36">
        <v>253</v>
      </c>
      <c r="D24" s="37">
        <v>1</v>
      </c>
      <c r="E24" s="37">
        <v>34410</v>
      </c>
      <c r="F24" s="37">
        <v>18</v>
      </c>
      <c r="G24" s="38">
        <v>156703140</v>
      </c>
      <c r="H24" s="39">
        <v>300000000</v>
      </c>
      <c r="I24" s="39">
        <v>355000000</v>
      </c>
      <c r="J24" s="39">
        <v>355000000</v>
      </c>
      <c r="K24" s="39">
        <v>0.97424789410348978</v>
      </c>
      <c r="L24" s="40">
        <v>0.50436205016357694</v>
      </c>
      <c r="M24" s="41">
        <v>1</v>
      </c>
      <c r="N24" s="39">
        <v>1300698</v>
      </c>
      <c r="O24" s="42">
        <v>1300698</v>
      </c>
      <c r="P24" s="22" t="e">
        <v>#REF!</v>
      </c>
      <c r="Q24" s="23" t="e">
        <v>#REF!</v>
      </c>
      <c r="R24" s="44" t="e">
        <v>#REF!</v>
      </c>
      <c r="S24" s="44">
        <v>2252.5</v>
      </c>
      <c r="T24" s="22" t="e">
        <v>#REF!</v>
      </c>
      <c r="U24" s="23" t="e">
        <v>#REF!</v>
      </c>
      <c r="V24" s="51" t="e">
        <v>#REF!</v>
      </c>
      <c r="W24" s="46">
        <v>2365.1</v>
      </c>
      <c r="X24" s="47">
        <v>1300.6980000000001</v>
      </c>
      <c r="Y24" s="48" t="e">
        <v>#REF!</v>
      </c>
      <c r="Z24" s="48" t="e">
        <v>#REF!</v>
      </c>
      <c r="AA24" s="47">
        <v>589.70000000000005</v>
      </c>
      <c r="AB24" s="47">
        <v>710.99800000000005</v>
      </c>
      <c r="AC24" s="49">
        <v>1300.6980000000001</v>
      </c>
      <c r="AD24" s="50">
        <v>1300.7</v>
      </c>
      <c r="AE24" s="24">
        <f>ROUND(AC24,1)</f>
        <v>1300.7</v>
      </c>
    </row>
    <row r="25" spans="1:31" ht="37.5" x14ac:dyDescent="0.3">
      <c r="A25" s="20">
        <v>5</v>
      </c>
      <c r="B25" s="21" t="s">
        <v>10</v>
      </c>
      <c r="C25" s="36">
        <v>915</v>
      </c>
      <c r="D25" s="37">
        <v>1</v>
      </c>
      <c r="E25" s="37">
        <v>34410</v>
      </c>
      <c r="F25" s="37">
        <v>18</v>
      </c>
      <c r="G25" s="38">
        <v>566732700</v>
      </c>
      <c r="H25" s="39">
        <v>300000000</v>
      </c>
      <c r="I25" s="39">
        <v>355000000</v>
      </c>
      <c r="J25" s="39">
        <v>355000000</v>
      </c>
      <c r="K25" s="39">
        <v>3.523465703971119</v>
      </c>
      <c r="L25" s="40">
        <v>0.31624863685932386</v>
      </c>
      <c r="M25" s="41">
        <v>4</v>
      </c>
      <c r="N25" s="39">
        <v>1300698</v>
      </c>
      <c r="O25" s="42">
        <v>5202792</v>
      </c>
      <c r="P25" s="22" t="e">
        <v>#REF!</v>
      </c>
      <c r="Q25" s="23" t="e">
        <v>#REF!</v>
      </c>
      <c r="R25" s="44" t="e">
        <v>#REF!</v>
      </c>
      <c r="S25" s="44">
        <v>2085.6999999999998</v>
      </c>
      <c r="T25" s="22" t="e">
        <v>#REF!</v>
      </c>
      <c r="U25" s="23" t="e">
        <v>#REF!</v>
      </c>
      <c r="V25" s="52" t="e">
        <v>#REF!</v>
      </c>
      <c r="W25" s="53">
        <v>2189.9</v>
      </c>
      <c r="X25" s="47">
        <v>5202.7920000000004</v>
      </c>
      <c r="Y25" s="48" t="e">
        <v>#REF!</v>
      </c>
      <c r="Z25" s="48" t="e">
        <v>#REF!</v>
      </c>
      <c r="AA25" s="47">
        <v>369.7</v>
      </c>
      <c r="AB25" s="47">
        <v>4833.0920000000006</v>
      </c>
      <c r="AC25" s="49">
        <v>5202.7920000000004</v>
      </c>
      <c r="AD25" s="50">
        <v>5202.8</v>
      </c>
      <c r="AE25" s="24">
        <f>ROUND(AC25,1)</f>
        <v>5202.8</v>
      </c>
    </row>
    <row r="26" spans="1:31" x14ac:dyDescent="0.3">
      <c r="A26" s="20">
        <v>6</v>
      </c>
      <c r="B26" s="21" t="s">
        <v>11</v>
      </c>
      <c r="C26" s="36">
        <v>161</v>
      </c>
      <c r="D26" s="37">
        <v>1</v>
      </c>
      <c r="E26" s="37">
        <v>34410</v>
      </c>
      <c r="F26" s="37">
        <v>18</v>
      </c>
      <c r="G26" s="38">
        <v>99720180</v>
      </c>
      <c r="H26" s="39">
        <v>300000000</v>
      </c>
      <c r="I26" s="39">
        <v>355000000</v>
      </c>
      <c r="J26" s="39">
        <v>355000000</v>
      </c>
      <c r="K26" s="39">
        <v>0.61997593261131168</v>
      </c>
      <c r="L26" s="40">
        <v>0.68157033805888767</v>
      </c>
      <c r="M26" s="41">
        <v>1</v>
      </c>
      <c r="N26" s="39">
        <v>1300698</v>
      </c>
      <c r="O26" s="42">
        <v>1300698</v>
      </c>
      <c r="P26" s="22" t="e">
        <v>#REF!</v>
      </c>
      <c r="Q26" s="23" t="e">
        <v>#REF!</v>
      </c>
      <c r="R26" s="44" t="e">
        <v>#REF!</v>
      </c>
      <c r="S26" s="44">
        <v>2741.2</v>
      </c>
      <c r="T26" s="22" t="e">
        <v>#REF!</v>
      </c>
      <c r="U26" s="23" t="e">
        <v>#REF!</v>
      </c>
      <c r="V26" s="45" t="e">
        <v>#REF!</v>
      </c>
      <c r="W26" s="46">
        <v>2878.2</v>
      </c>
      <c r="X26" s="47">
        <v>1300.6980000000001</v>
      </c>
      <c r="Y26" s="48" t="e">
        <v>#REF!</v>
      </c>
      <c r="Z26" s="48" t="e">
        <v>#REF!</v>
      </c>
      <c r="AA26" s="47">
        <v>1138.3</v>
      </c>
      <c r="AB26" s="47">
        <v>162.39800000000014</v>
      </c>
      <c r="AC26" s="49">
        <v>1300.6980000000001</v>
      </c>
      <c r="AD26" s="50">
        <v>1300.7</v>
      </c>
      <c r="AE26" s="24">
        <f t="shared" si="0"/>
        <v>1300.7</v>
      </c>
    </row>
    <row r="27" spans="1:31" x14ac:dyDescent="0.3">
      <c r="A27" s="20">
        <v>7</v>
      </c>
      <c r="B27" s="21" t="s">
        <v>12</v>
      </c>
      <c r="C27" s="36">
        <v>358</v>
      </c>
      <c r="D27" s="37">
        <v>1</v>
      </c>
      <c r="E27" s="37">
        <v>34410</v>
      </c>
      <c r="F27" s="37">
        <v>18</v>
      </c>
      <c r="G27" s="38">
        <v>221738040</v>
      </c>
      <c r="H27" s="39">
        <v>300000000</v>
      </c>
      <c r="I27" s="39">
        <v>355000000</v>
      </c>
      <c r="J27" s="39">
        <v>355000000</v>
      </c>
      <c r="K27" s="39">
        <v>1.3785800240673887</v>
      </c>
      <c r="L27" s="40">
        <v>0.63522355507088335</v>
      </c>
      <c r="M27" s="41">
        <v>1</v>
      </c>
      <c r="N27" s="39">
        <v>1300698</v>
      </c>
      <c r="O27" s="42">
        <v>1300698</v>
      </c>
      <c r="P27" s="22" t="e">
        <v>#REF!</v>
      </c>
      <c r="Q27" s="23" t="e">
        <v>#REF!</v>
      </c>
      <c r="R27" s="44" t="e">
        <v>#REF!</v>
      </c>
      <c r="S27" s="44">
        <v>1608.9</v>
      </c>
      <c r="T27" s="22" t="e">
        <v>#REF!</v>
      </c>
      <c r="U27" s="23" t="e">
        <v>#REF!</v>
      </c>
      <c r="V27" s="45" t="e">
        <v>#REF!</v>
      </c>
      <c r="W27" s="46">
        <v>1689.4</v>
      </c>
      <c r="X27" s="47">
        <v>1300.6980000000001</v>
      </c>
      <c r="Y27" s="48" t="e">
        <v>#REF!</v>
      </c>
      <c r="Z27" s="48" t="e">
        <v>#REF!</v>
      </c>
      <c r="AA27" s="47">
        <v>1060.9000000000001</v>
      </c>
      <c r="AB27" s="47">
        <v>239.798</v>
      </c>
      <c r="AC27" s="49">
        <v>1300.6980000000001</v>
      </c>
      <c r="AD27" s="50">
        <v>1300.7</v>
      </c>
      <c r="AE27" s="24">
        <f t="shared" si="0"/>
        <v>1300.7</v>
      </c>
    </row>
    <row r="28" spans="1:31" x14ac:dyDescent="0.3">
      <c r="A28" s="20">
        <v>8</v>
      </c>
      <c r="B28" s="21" t="s">
        <v>13</v>
      </c>
      <c r="C28" s="36">
        <v>5355</v>
      </c>
      <c r="D28" s="37">
        <v>1.2</v>
      </c>
      <c r="E28" s="37">
        <v>34410</v>
      </c>
      <c r="F28" s="37">
        <v>18</v>
      </c>
      <c r="G28" s="38">
        <v>3980135880</v>
      </c>
      <c r="H28" s="39">
        <v>300000000</v>
      </c>
      <c r="I28" s="39">
        <v>355000000</v>
      </c>
      <c r="J28" s="39">
        <v>355000000</v>
      </c>
      <c r="K28" s="39">
        <v>20.620938628158846</v>
      </c>
      <c r="L28" s="40">
        <v>1.4612868047982552</v>
      </c>
      <c r="M28" s="41">
        <v>21</v>
      </c>
      <c r="N28" s="39">
        <v>1560837.6</v>
      </c>
      <c r="O28" s="42">
        <v>32777589.600000001</v>
      </c>
      <c r="P28" s="22" t="e">
        <v>#REF!</v>
      </c>
      <c r="Q28" s="23" t="e">
        <v>#REF!</v>
      </c>
      <c r="R28" s="43" t="e">
        <v>#REF!</v>
      </c>
      <c r="S28" s="44">
        <v>2800.8</v>
      </c>
      <c r="T28" s="22" t="e">
        <v>#REF!</v>
      </c>
      <c r="U28" s="23" t="e">
        <v>#REF!</v>
      </c>
      <c r="V28" s="45" t="e">
        <v>#REF!</v>
      </c>
      <c r="W28" s="46">
        <v>2940.8</v>
      </c>
      <c r="X28" s="47">
        <v>32777.589599999999</v>
      </c>
      <c r="Y28" s="48" t="e">
        <v>#REF!</v>
      </c>
      <c r="Z28" s="48" t="e">
        <v>#REF!</v>
      </c>
      <c r="AA28" s="47">
        <v>2440.6</v>
      </c>
      <c r="AB28" s="47">
        <v>30336.989600000001</v>
      </c>
      <c r="AC28" s="49">
        <v>32777.589599999999</v>
      </c>
      <c r="AD28" s="50">
        <v>32777.599999999999</v>
      </c>
      <c r="AE28" s="24">
        <f t="shared" si="0"/>
        <v>32777.599999999999</v>
      </c>
    </row>
    <row r="29" spans="1:31" x14ac:dyDescent="0.3">
      <c r="A29" s="20">
        <v>9</v>
      </c>
      <c r="B29" s="21" t="s">
        <v>14</v>
      </c>
      <c r="C29" s="36">
        <v>1776</v>
      </c>
      <c r="D29" s="37">
        <v>1</v>
      </c>
      <c r="E29" s="37">
        <v>34410</v>
      </c>
      <c r="F29" s="37">
        <v>18</v>
      </c>
      <c r="G29" s="38">
        <v>1100018880</v>
      </c>
      <c r="H29" s="39">
        <v>300000000</v>
      </c>
      <c r="I29" s="39">
        <v>355000000</v>
      </c>
      <c r="J29" s="39">
        <v>355000000</v>
      </c>
      <c r="K29" s="39">
        <v>6.8389891696750906</v>
      </c>
      <c r="L29" s="40">
        <v>12.949836423118866</v>
      </c>
      <c r="M29" s="41">
        <v>7</v>
      </c>
      <c r="N29" s="39">
        <v>1300698</v>
      </c>
      <c r="O29" s="42">
        <v>9104886</v>
      </c>
      <c r="P29" s="22" t="e">
        <v>#REF!</v>
      </c>
      <c r="Q29" s="23" t="e">
        <v>#REF!</v>
      </c>
      <c r="R29" s="44" t="e">
        <v>#REF!</v>
      </c>
      <c r="S29" s="44">
        <v>13884.6</v>
      </c>
      <c r="T29" s="22" t="e">
        <v>#REF!</v>
      </c>
      <c r="U29" s="23" t="e">
        <v>#REF!</v>
      </c>
      <c r="V29" s="45" t="e">
        <v>#REF!</v>
      </c>
      <c r="W29" s="46">
        <v>14578.8</v>
      </c>
      <c r="X29" s="47">
        <v>9104.8860000000004</v>
      </c>
      <c r="Y29" s="48" t="e">
        <v>#REF!</v>
      </c>
      <c r="Z29" s="48" t="e">
        <v>#REF!</v>
      </c>
      <c r="AA29" s="47">
        <v>21628.2</v>
      </c>
      <c r="AB29" s="47">
        <v>-12523.314</v>
      </c>
      <c r="AC29" s="49">
        <v>9104.8860000000004</v>
      </c>
      <c r="AD29" s="50">
        <v>9104.9</v>
      </c>
      <c r="AE29" s="24">
        <f t="shared" si="0"/>
        <v>9104.9</v>
      </c>
    </row>
    <row r="30" spans="1:31" ht="37.5" x14ac:dyDescent="0.3">
      <c r="A30" s="20">
        <v>10</v>
      </c>
      <c r="B30" s="21" t="s">
        <v>15</v>
      </c>
      <c r="C30" s="36">
        <v>1540</v>
      </c>
      <c r="D30" s="37">
        <v>1</v>
      </c>
      <c r="E30" s="37">
        <v>34410</v>
      </c>
      <c r="F30" s="37">
        <v>18</v>
      </c>
      <c r="G30" s="38">
        <v>953845200</v>
      </c>
      <c r="H30" s="39">
        <v>300000000</v>
      </c>
      <c r="I30" s="39">
        <v>355000000</v>
      </c>
      <c r="J30" s="39">
        <v>355000000</v>
      </c>
      <c r="K30" s="39">
        <v>5.9302045728038504</v>
      </c>
      <c r="L30" s="40">
        <v>0.41166848418756818</v>
      </c>
      <c r="M30" s="41">
        <v>6</v>
      </c>
      <c r="N30" s="39">
        <v>1300698</v>
      </c>
      <c r="O30" s="42">
        <v>7804188</v>
      </c>
      <c r="P30" s="22" t="e">
        <v>#REF!</v>
      </c>
      <c r="Q30" s="23" t="e">
        <v>#REF!</v>
      </c>
      <c r="R30" s="44" t="e">
        <v>#REF!</v>
      </c>
      <c r="S30" s="44">
        <v>458.8</v>
      </c>
      <c r="T30" s="22" t="e">
        <v>#REF!</v>
      </c>
      <c r="U30" s="23" t="e">
        <v>#REF!</v>
      </c>
      <c r="V30" s="45" t="e">
        <v>#REF!</v>
      </c>
      <c r="W30" s="46">
        <v>481.8</v>
      </c>
      <c r="X30" s="47">
        <v>7804.1880000000001</v>
      </c>
      <c r="Y30" s="48" t="e">
        <v>#REF!</v>
      </c>
      <c r="Z30" s="48" t="e">
        <v>#REF!</v>
      </c>
      <c r="AA30" s="47">
        <v>481.3</v>
      </c>
      <c r="AB30" s="47">
        <v>7322.8879999999999</v>
      </c>
      <c r="AC30" s="49">
        <v>7804.1880000000001</v>
      </c>
      <c r="AD30" s="50">
        <v>7804.2</v>
      </c>
      <c r="AE30" s="24">
        <f>ROUND(AC30,1)</f>
        <v>7804.2</v>
      </c>
    </row>
    <row r="31" spans="1:31" ht="39" customHeight="1" x14ac:dyDescent="0.3">
      <c r="A31" s="20">
        <v>11</v>
      </c>
      <c r="B31" s="21" t="s">
        <v>16</v>
      </c>
      <c r="C31" s="36">
        <v>353</v>
      </c>
      <c r="D31" s="37">
        <v>1</v>
      </c>
      <c r="E31" s="37">
        <v>34410</v>
      </c>
      <c r="F31" s="37">
        <v>18</v>
      </c>
      <c r="G31" s="38">
        <v>218641140</v>
      </c>
      <c r="H31" s="39">
        <v>300000000</v>
      </c>
      <c r="I31" s="39">
        <v>355000000</v>
      </c>
      <c r="J31" s="39">
        <v>355000000</v>
      </c>
      <c r="K31" s="39">
        <v>1.3593261131167269</v>
      </c>
      <c r="L31" s="40">
        <v>0.51799345692475462</v>
      </c>
      <c r="M31" s="41">
        <v>1</v>
      </c>
      <c r="N31" s="39">
        <v>1300698</v>
      </c>
      <c r="O31" s="42">
        <v>1300698</v>
      </c>
      <c r="P31" s="22" t="e">
        <v>#REF!</v>
      </c>
      <c r="Q31" s="23" t="e">
        <v>#REF!</v>
      </c>
      <c r="R31" s="44" t="e">
        <v>#REF!</v>
      </c>
      <c r="S31" s="44">
        <v>876</v>
      </c>
      <c r="T31" s="22" t="e">
        <v>#REF!</v>
      </c>
      <c r="U31" s="23" t="e">
        <v>#REF!</v>
      </c>
      <c r="V31" s="45" t="e">
        <v>#REF!</v>
      </c>
      <c r="W31" s="46">
        <v>919.8</v>
      </c>
      <c r="X31" s="47">
        <v>1300.6980000000001</v>
      </c>
      <c r="Y31" s="48" t="e">
        <v>#REF!</v>
      </c>
      <c r="Z31" s="48" t="e">
        <v>#REF!</v>
      </c>
      <c r="AA31" s="47">
        <v>605.6</v>
      </c>
      <c r="AB31" s="47">
        <v>695.09800000000007</v>
      </c>
      <c r="AC31" s="49">
        <v>1300.6980000000001</v>
      </c>
      <c r="AD31" s="50">
        <v>1300.7</v>
      </c>
      <c r="AE31" s="24">
        <f>ROUND(AC31,1)</f>
        <v>1300.7</v>
      </c>
    </row>
    <row r="32" spans="1:31" ht="37.5" x14ac:dyDescent="0.3">
      <c r="A32" s="20">
        <v>12</v>
      </c>
      <c r="B32" s="21" t="s">
        <v>17</v>
      </c>
      <c r="C32" s="36">
        <v>151</v>
      </c>
      <c r="D32" s="37">
        <v>1</v>
      </c>
      <c r="E32" s="37">
        <v>34410</v>
      </c>
      <c r="F32" s="37">
        <v>18</v>
      </c>
      <c r="G32" s="38">
        <v>93526380</v>
      </c>
      <c r="H32" s="39">
        <v>300000000</v>
      </c>
      <c r="I32" s="39">
        <v>355000000</v>
      </c>
      <c r="J32" s="39">
        <v>355000000</v>
      </c>
      <c r="K32" s="39">
        <v>0.58146811070998794</v>
      </c>
      <c r="L32" s="40">
        <v>1.0332606324972737</v>
      </c>
      <c r="M32" s="41">
        <v>1</v>
      </c>
      <c r="N32" s="39">
        <v>1300698</v>
      </c>
      <c r="O32" s="42">
        <v>1300698</v>
      </c>
      <c r="P32" s="22" t="e">
        <v>#REF!</v>
      </c>
      <c r="Q32" s="23" t="e">
        <v>#REF!</v>
      </c>
      <c r="R32" s="44" t="e">
        <v>#REF!</v>
      </c>
      <c r="S32" s="44">
        <v>2502.8000000000002</v>
      </c>
      <c r="T32" s="22" t="e">
        <v>#REF!</v>
      </c>
      <c r="U32" s="23" t="e">
        <v>#REF!</v>
      </c>
      <c r="V32" s="45" t="e">
        <v>#REF!</v>
      </c>
      <c r="W32" s="46">
        <v>2627.9</v>
      </c>
      <c r="X32" s="47">
        <v>1300.6980000000001</v>
      </c>
      <c r="Y32" s="48" t="e">
        <v>#REF!</v>
      </c>
      <c r="Z32" s="48" t="e">
        <v>#REF!</v>
      </c>
      <c r="AA32" s="47">
        <v>1208</v>
      </c>
      <c r="AB32" s="47">
        <v>92.698000000000093</v>
      </c>
      <c r="AC32" s="49">
        <v>1300.6980000000001</v>
      </c>
      <c r="AD32" s="50">
        <v>1300.7</v>
      </c>
      <c r="AE32" s="24">
        <f>ROUND(AC32,1)</f>
        <v>1300.7</v>
      </c>
    </row>
    <row r="33" spans="1:31" x14ac:dyDescent="0.3">
      <c r="A33" s="20">
        <v>13</v>
      </c>
      <c r="B33" s="21" t="s">
        <v>18</v>
      </c>
      <c r="C33" s="36">
        <v>290</v>
      </c>
      <c r="D33" s="37">
        <v>1</v>
      </c>
      <c r="E33" s="37">
        <v>34410</v>
      </c>
      <c r="F33" s="37">
        <v>18</v>
      </c>
      <c r="G33" s="38">
        <v>179620200</v>
      </c>
      <c r="H33" s="39">
        <v>300000000</v>
      </c>
      <c r="I33" s="39">
        <v>355000000</v>
      </c>
      <c r="J33" s="39">
        <v>355000000</v>
      </c>
      <c r="K33" s="39">
        <v>1.1167268351383874</v>
      </c>
      <c r="L33" s="40">
        <v>0.30261723009814612</v>
      </c>
      <c r="M33" s="41">
        <v>1</v>
      </c>
      <c r="N33" s="39">
        <v>1300698</v>
      </c>
      <c r="O33" s="42">
        <v>1300698</v>
      </c>
      <c r="P33" s="22" t="e">
        <v>#REF!</v>
      </c>
      <c r="Q33" s="23" t="e">
        <v>#REF!</v>
      </c>
      <c r="R33" s="44" t="e">
        <v>#REF!</v>
      </c>
      <c r="S33" s="44">
        <v>2085.6999999999998</v>
      </c>
      <c r="T33" s="22" t="e">
        <v>#REF!</v>
      </c>
      <c r="U33" s="23" t="e">
        <v>#REF!</v>
      </c>
      <c r="V33" s="52" t="e">
        <v>#REF!</v>
      </c>
      <c r="W33" s="53">
        <v>2189.9</v>
      </c>
      <c r="X33" s="47">
        <v>1300.6980000000001</v>
      </c>
      <c r="Y33" s="48" t="e">
        <v>#REF!</v>
      </c>
      <c r="Z33" s="48" t="e">
        <v>#REF!</v>
      </c>
      <c r="AA33" s="47">
        <v>505.4</v>
      </c>
      <c r="AB33" s="47">
        <v>795.29800000000012</v>
      </c>
      <c r="AC33" s="49">
        <v>1300.6980000000001</v>
      </c>
      <c r="AD33" s="50">
        <v>1300.7</v>
      </c>
      <c r="AE33" s="24">
        <f t="shared" si="0"/>
        <v>1300.7</v>
      </c>
    </row>
    <row r="34" spans="1:31" x14ac:dyDescent="0.3">
      <c r="A34" s="20">
        <v>14</v>
      </c>
      <c r="B34" s="21" t="s">
        <v>19</v>
      </c>
      <c r="C34" s="36">
        <v>419</v>
      </c>
      <c r="D34" s="37">
        <v>1</v>
      </c>
      <c r="E34" s="37">
        <v>34410</v>
      </c>
      <c r="F34" s="37">
        <v>18</v>
      </c>
      <c r="G34" s="38">
        <v>259520220</v>
      </c>
      <c r="H34" s="39">
        <v>300000000</v>
      </c>
      <c r="I34" s="39">
        <v>355000000</v>
      </c>
      <c r="J34" s="39">
        <v>355000000</v>
      </c>
      <c r="K34" s="39">
        <v>1.6134777376654632</v>
      </c>
      <c r="L34" s="40">
        <v>1.3740458015267176</v>
      </c>
      <c r="M34" s="41">
        <v>2</v>
      </c>
      <c r="N34" s="39">
        <v>1300698</v>
      </c>
      <c r="O34" s="42">
        <v>2601396</v>
      </c>
      <c r="P34" s="22" t="e">
        <v>#REF!</v>
      </c>
      <c r="Q34" s="23" t="e">
        <v>#REF!</v>
      </c>
      <c r="R34" s="43" t="e">
        <v>#REF!</v>
      </c>
      <c r="S34" s="44">
        <v>3629.1</v>
      </c>
      <c r="T34" s="22" t="e">
        <v>#REF!</v>
      </c>
      <c r="U34" s="23" t="e">
        <v>#REF!</v>
      </c>
      <c r="V34" s="45" t="e">
        <v>#REF!</v>
      </c>
      <c r="W34" s="46">
        <v>3810.5</v>
      </c>
      <c r="X34" s="47">
        <v>2601.3960000000002</v>
      </c>
      <c r="Y34" s="48" t="e">
        <v>#REF!</v>
      </c>
      <c r="Z34" s="48" t="e">
        <v>#REF!</v>
      </c>
      <c r="AA34" s="47">
        <v>1606.4</v>
      </c>
      <c r="AB34" s="47">
        <v>994.99600000000009</v>
      </c>
      <c r="AC34" s="49">
        <v>2601.3960000000002</v>
      </c>
      <c r="AD34" s="50">
        <v>2601.4</v>
      </c>
      <c r="AE34" s="24">
        <f t="shared" si="0"/>
        <v>2601.4</v>
      </c>
    </row>
    <row r="35" spans="1:31" x14ac:dyDescent="0.3">
      <c r="A35" s="20">
        <v>15</v>
      </c>
      <c r="B35" s="21" t="s">
        <v>20</v>
      </c>
      <c r="C35" s="36">
        <v>237</v>
      </c>
      <c r="D35" s="37">
        <v>1</v>
      </c>
      <c r="E35" s="37">
        <v>34410</v>
      </c>
      <c r="F35" s="37">
        <v>18</v>
      </c>
      <c r="G35" s="38">
        <v>146793060</v>
      </c>
      <c r="H35" s="39">
        <v>300000000</v>
      </c>
      <c r="I35" s="39">
        <v>355000000</v>
      </c>
      <c r="J35" s="39">
        <v>355000000</v>
      </c>
      <c r="K35" s="39">
        <v>0.91263537906137182</v>
      </c>
      <c r="L35" s="40">
        <v>2.1074154852780809</v>
      </c>
      <c r="M35" s="41">
        <v>1</v>
      </c>
      <c r="N35" s="39">
        <v>1300698</v>
      </c>
      <c r="O35" s="42">
        <v>1300698</v>
      </c>
      <c r="P35" s="22" t="e">
        <v>#REF!</v>
      </c>
      <c r="Q35" s="23" t="e">
        <v>#REF!</v>
      </c>
      <c r="R35" s="44" t="e">
        <v>#REF!</v>
      </c>
      <c r="S35" s="44">
        <v>4922.2</v>
      </c>
      <c r="T35" s="22" t="e">
        <v>#REF!</v>
      </c>
      <c r="U35" s="23" t="e">
        <v>#REF!</v>
      </c>
      <c r="V35" s="45" t="e">
        <v>#REF!</v>
      </c>
      <c r="W35" s="46">
        <v>5168.3</v>
      </c>
      <c r="X35" s="47">
        <v>1300.6980000000001</v>
      </c>
      <c r="Y35" s="48" t="e">
        <v>#REF!</v>
      </c>
      <c r="Z35" s="48" t="e">
        <v>#REF!</v>
      </c>
      <c r="AA35" s="47">
        <v>2463.8000000000002</v>
      </c>
      <c r="AB35" s="47">
        <v>-1163.1020000000001</v>
      </c>
      <c r="AC35" s="49">
        <v>1300.6980000000001</v>
      </c>
      <c r="AD35" s="50">
        <v>1300.7</v>
      </c>
      <c r="AE35" s="24">
        <f t="shared" si="0"/>
        <v>1300.7</v>
      </c>
    </row>
    <row r="36" spans="1:31" x14ac:dyDescent="0.3">
      <c r="A36" s="20">
        <v>16</v>
      </c>
      <c r="B36" s="21" t="s">
        <v>21</v>
      </c>
      <c r="C36" s="36">
        <v>218</v>
      </c>
      <c r="D36" s="37">
        <v>1</v>
      </c>
      <c r="E36" s="37">
        <v>34410</v>
      </c>
      <c r="F36" s="37">
        <v>18</v>
      </c>
      <c r="G36" s="38">
        <v>135024840</v>
      </c>
      <c r="H36" s="39">
        <v>300000000</v>
      </c>
      <c r="I36" s="39">
        <v>355000000</v>
      </c>
      <c r="J36" s="39">
        <v>355000000</v>
      </c>
      <c r="K36" s="39">
        <v>0.83947051744885681</v>
      </c>
      <c r="L36" s="40">
        <v>1.88113413304253</v>
      </c>
      <c r="M36" s="41">
        <v>1</v>
      </c>
      <c r="N36" s="39">
        <v>1300698</v>
      </c>
      <c r="O36" s="42">
        <v>1300698</v>
      </c>
      <c r="P36" s="22" t="e">
        <v>#REF!</v>
      </c>
      <c r="Q36" s="23" t="e">
        <v>#REF!</v>
      </c>
      <c r="R36" s="43" t="e">
        <v>#REF!</v>
      </c>
      <c r="S36" s="44">
        <v>4838.8</v>
      </c>
      <c r="T36" s="22" t="e">
        <v>#REF!</v>
      </c>
      <c r="U36" s="25" t="e">
        <v>#REF!</v>
      </c>
      <c r="V36" s="45" t="e">
        <v>#REF!</v>
      </c>
      <c r="W36" s="46">
        <v>5080.7</v>
      </c>
      <c r="X36" s="47">
        <v>1300.6980000000001</v>
      </c>
      <c r="Y36" s="48" t="e">
        <v>#REF!</v>
      </c>
      <c r="Z36" s="48" t="e">
        <v>#REF!</v>
      </c>
      <c r="AA36" s="47">
        <v>2199.1999999999998</v>
      </c>
      <c r="AB36" s="47">
        <v>-898.50199999999973</v>
      </c>
      <c r="AC36" s="49">
        <v>1300.6980000000001</v>
      </c>
      <c r="AD36" s="50">
        <v>1300.7</v>
      </c>
      <c r="AE36" s="24">
        <f t="shared" si="0"/>
        <v>1300.7</v>
      </c>
    </row>
    <row r="37" spans="1:31" x14ac:dyDescent="0.3">
      <c r="A37" s="20">
        <v>17</v>
      </c>
      <c r="B37" s="21" t="s">
        <v>22</v>
      </c>
      <c r="C37" s="36">
        <v>288</v>
      </c>
      <c r="D37" s="37">
        <v>1</v>
      </c>
      <c r="E37" s="37">
        <v>34410</v>
      </c>
      <c r="F37" s="37">
        <v>18</v>
      </c>
      <c r="G37" s="38">
        <v>178381440</v>
      </c>
      <c r="H37" s="39">
        <v>300000000</v>
      </c>
      <c r="I37" s="39">
        <v>355000000</v>
      </c>
      <c r="J37" s="39">
        <v>355000000</v>
      </c>
      <c r="K37" s="39">
        <v>1.1090252707581227</v>
      </c>
      <c r="L37" s="40">
        <v>1.2022900763358779</v>
      </c>
      <c r="M37" s="41">
        <v>1</v>
      </c>
      <c r="N37" s="39">
        <v>1300698</v>
      </c>
      <c r="O37" s="42">
        <v>1300698</v>
      </c>
      <c r="P37" s="22" t="e">
        <v>#REF!</v>
      </c>
      <c r="Q37" s="23" t="e">
        <v>#REF!</v>
      </c>
      <c r="R37" s="44" t="e">
        <v>#REF!</v>
      </c>
      <c r="S37" s="44">
        <v>1209.7</v>
      </c>
      <c r="T37" s="22" t="e">
        <v>#REF!</v>
      </c>
      <c r="U37" s="23" t="e">
        <v>#REF!</v>
      </c>
      <c r="V37" s="45" t="e">
        <v>#REF!</v>
      </c>
      <c r="W37" s="46">
        <v>1270.2</v>
      </c>
      <c r="X37" s="47">
        <v>1300.6980000000001</v>
      </c>
      <c r="Y37" s="48" t="e">
        <v>#REF!</v>
      </c>
      <c r="Z37" s="48" t="e">
        <v>#REF!</v>
      </c>
      <c r="AA37" s="47">
        <v>1405.6</v>
      </c>
      <c r="AB37" s="47">
        <v>-104.90199999999982</v>
      </c>
      <c r="AC37" s="49">
        <v>1300.6980000000001</v>
      </c>
      <c r="AD37" s="50">
        <v>1300.7</v>
      </c>
      <c r="AE37" s="24">
        <f t="shared" si="0"/>
        <v>1300.7</v>
      </c>
    </row>
    <row r="38" spans="1:31" x14ac:dyDescent="0.3">
      <c r="A38" s="20">
        <v>18</v>
      </c>
      <c r="B38" s="21" t="s">
        <v>23</v>
      </c>
      <c r="C38" s="36">
        <v>145</v>
      </c>
      <c r="D38" s="37">
        <v>1</v>
      </c>
      <c r="E38" s="37">
        <v>34410</v>
      </c>
      <c r="F38" s="37">
        <v>18</v>
      </c>
      <c r="G38" s="38">
        <v>89810100</v>
      </c>
      <c r="H38" s="39">
        <v>300000000</v>
      </c>
      <c r="I38" s="39">
        <v>355000000</v>
      </c>
      <c r="J38" s="39">
        <v>355000000</v>
      </c>
      <c r="K38" s="39">
        <v>0.55836341756919372</v>
      </c>
      <c r="L38" s="40">
        <v>1.0905125408942202</v>
      </c>
      <c r="M38" s="41">
        <v>1</v>
      </c>
      <c r="N38" s="39">
        <v>1300698</v>
      </c>
      <c r="O38" s="42">
        <v>1300698</v>
      </c>
      <c r="P38" s="22" t="e">
        <v>#REF!</v>
      </c>
      <c r="Q38" s="23" t="e">
        <v>#REF!</v>
      </c>
      <c r="R38" s="43" t="e">
        <v>#REF!</v>
      </c>
      <c r="S38" s="44">
        <v>1710.2</v>
      </c>
      <c r="T38" s="22" t="e">
        <v>#REF!</v>
      </c>
      <c r="U38" s="23" t="e">
        <v>#REF!</v>
      </c>
      <c r="V38" s="45" t="e">
        <v>#REF!</v>
      </c>
      <c r="W38" s="46">
        <v>1795.8</v>
      </c>
      <c r="X38" s="47">
        <v>1300.6980000000001</v>
      </c>
      <c r="Y38" s="48" t="e">
        <v>#REF!</v>
      </c>
      <c r="Z38" s="48" t="e">
        <v>#REF!</v>
      </c>
      <c r="AA38" s="47">
        <v>1274.9000000000001</v>
      </c>
      <c r="AB38" s="47">
        <v>25.798000000000002</v>
      </c>
      <c r="AC38" s="49">
        <v>1300.6980000000001</v>
      </c>
      <c r="AD38" s="50">
        <v>1300.7</v>
      </c>
      <c r="AE38" s="24">
        <f t="shared" si="0"/>
        <v>1300.7</v>
      </c>
    </row>
    <row r="39" spans="1:31" x14ac:dyDescent="0.3">
      <c r="A39" s="20">
        <v>19</v>
      </c>
      <c r="B39" s="21" t="s">
        <v>24</v>
      </c>
      <c r="C39" s="36">
        <v>589</v>
      </c>
      <c r="D39" s="37">
        <v>1</v>
      </c>
      <c r="E39" s="37">
        <v>34410</v>
      </c>
      <c r="F39" s="37">
        <v>18</v>
      </c>
      <c r="G39" s="38">
        <v>364814820</v>
      </c>
      <c r="H39" s="39">
        <v>300000000</v>
      </c>
      <c r="I39" s="39">
        <v>355000000</v>
      </c>
      <c r="J39" s="39">
        <v>355000000</v>
      </c>
      <c r="K39" s="39">
        <v>2.2681107099879663</v>
      </c>
      <c r="L39" s="40">
        <v>0.56979280261723009</v>
      </c>
      <c r="M39" s="41">
        <v>2</v>
      </c>
      <c r="N39" s="39">
        <v>1300698</v>
      </c>
      <c r="O39" s="42">
        <v>2601396</v>
      </c>
      <c r="P39" s="22" t="e">
        <v>#REF!</v>
      </c>
      <c r="Q39" s="23" t="e">
        <v>#REF!</v>
      </c>
      <c r="R39" s="43" t="e">
        <v>#REF!</v>
      </c>
      <c r="S39" s="44">
        <v>1710.2</v>
      </c>
      <c r="T39" s="22" t="e">
        <v>#REF!</v>
      </c>
      <c r="U39" s="23" t="e">
        <v>#REF!</v>
      </c>
      <c r="V39" s="45" t="e">
        <v>#REF!</v>
      </c>
      <c r="W39" s="46">
        <v>1795.8</v>
      </c>
      <c r="X39" s="47">
        <v>2601.3960000000002</v>
      </c>
      <c r="Y39" s="48" t="e">
        <v>#REF!</v>
      </c>
      <c r="Z39" s="48" t="e">
        <v>#REF!</v>
      </c>
      <c r="AA39" s="47">
        <v>666.2</v>
      </c>
      <c r="AB39" s="47">
        <v>1935.1960000000001</v>
      </c>
      <c r="AC39" s="49">
        <v>2601.3960000000002</v>
      </c>
      <c r="AD39" s="50">
        <v>2601.4</v>
      </c>
      <c r="AE39" s="24">
        <f t="shared" si="0"/>
        <v>2601.4</v>
      </c>
    </row>
    <row r="40" spans="1:31" x14ac:dyDescent="0.3">
      <c r="A40" s="20">
        <v>20</v>
      </c>
      <c r="B40" s="21" t="s">
        <v>25</v>
      </c>
      <c r="C40" s="36">
        <v>75</v>
      </c>
      <c r="D40" s="37">
        <v>1</v>
      </c>
      <c r="E40" s="37">
        <v>34410</v>
      </c>
      <c r="F40" s="37">
        <v>18</v>
      </c>
      <c r="G40" s="38">
        <v>46453500</v>
      </c>
      <c r="H40" s="39">
        <v>300000000</v>
      </c>
      <c r="I40" s="39">
        <v>355000000</v>
      </c>
      <c r="J40" s="39">
        <v>355000000</v>
      </c>
      <c r="K40" s="39">
        <v>0.28880866425992779</v>
      </c>
      <c r="L40" s="40">
        <v>1.6984732824427482</v>
      </c>
      <c r="M40" s="41">
        <v>1</v>
      </c>
      <c r="N40" s="39">
        <v>1300698</v>
      </c>
      <c r="O40" s="42">
        <v>1300698</v>
      </c>
      <c r="P40" s="22" t="e">
        <v>#REF!</v>
      </c>
      <c r="Q40" s="23" t="e">
        <v>#REF!</v>
      </c>
      <c r="R40" s="44" t="e">
        <v>#REF!</v>
      </c>
      <c r="S40" s="44">
        <v>3629.1</v>
      </c>
      <c r="T40" s="22" t="e">
        <v>#REF!</v>
      </c>
      <c r="U40" s="23" t="e">
        <v>#REF!</v>
      </c>
      <c r="V40" s="45" t="e">
        <v>#REF!</v>
      </c>
      <c r="W40" s="46">
        <v>3810.5</v>
      </c>
      <c r="X40" s="47">
        <v>1300.6980000000001</v>
      </c>
      <c r="Y40" s="48" t="e">
        <v>#REF!</v>
      </c>
      <c r="Z40" s="48" t="e">
        <v>#REF!</v>
      </c>
      <c r="AA40" s="47">
        <v>1985.7</v>
      </c>
      <c r="AB40" s="47">
        <v>-685.00199999999995</v>
      </c>
      <c r="AC40" s="49">
        <v>1300.6980000000001</v>
      </c>
      <c r="AD40" s="50">
        <v>1300.7</v>
      </c>
      <c r="AE40" s="24">
        <f t="shared" si="0"/>
        <v>1300.7</v>
      </c>
    </row>
    <row r="41" spans="1:31" x14ac:dyDescent="0.3">
      <c r="A41" s="20">
        <v>21</v>
      </c>
      <c r="B41" s="21" t="s">
        <v>65</v>
      </c>
      <c r="C41" s="36">
        <v>277</v>
      </c>
      <c r="D41" s="37">
        <v>1</v>
      </c>
      <c r="E41" s="37">
        <v>34410</v>
      </c>
      <c r="F41" s="37">
        <v>18</v>
      </c>
      <c r="G41" s="38">
        <v>171568260</v>
      </c>
      <c r="H41" s="39">
        <v>300000000</v>
      </c>
      <c r="I41" s="39">
        <v>355000000</v>
      </c>
      <c r="J41" s="39">
        <v>355000000</v>
      </c>
      <c r="K41" s="39">
        <v>1.0666666666666667</v>
      </c>
      <c r="L41" s="40">
        <v>0.36259541984732824</v>
      </c>
      <c r="M41" s="41">
        <v>1</v>
      </c>
      <c r="N41" s="39">
        <v>1300698</v>
      </c>
      <c r="O41" s="42">
        <v>1300698</v>
      </c>
      <c r="P41" s="22" t="e">
        <v>#REF!</v>
      </c>
      <c r="Q41" s="23" t="e">
        <v>#REF!</v>
      </c>
      <c r="R41" s="44" t="e">
        <v>#REF!</v>
      </c>
      <c r="S41" s="44">
        <v>959.4</v>
      </c>
      <c r="T41" s="22" t="e">
        <v>#REF!</v>
      </c>
      <c r="U41" s="23" t="e">
        <v>#REF!</v>
      </c>
      <c r="V41" s="45" t="e">
        <v>#REF!</v>
      </c>
      <c r="W41" s="46">
        <v>1007.4</v>
      </c>
      <c r="X41" s="47">
        <v>1300.6980000000001</v>
      </c>
      <c r="Y41" s="48" t="e">
        <v>#REF!</v>
      </c>
      <c r="Z41" s="48" t="e">
        <v>#REF!</v>
      </c>
      <c r="AA41" s="47">
        <v>423.9</v>
      </c>
      <c r="AB41" s="47">
        <v>876.79800000000012</v>
      </c>
      <c r="AC41" s="49">
        <v>1300.6980000000001</v>
      </c>
      <c r="AD41" s="50">
        <v>1300.7</v>
      </c>
      <c r="AE41" s="24">
        <f t="shared" si="0"/>
        <v>1300.7</v>
      </c>
    </row>
    <row r="42" spans="1:31" x14ac:dyDescent="0.3">
      <c r="A42" s="20">
        <v>22</v>
      </c>
      <c r="B42" s="21" t="s">
        <v>26</v>
      </c>
      <c r="C42" s="36">
        <v>335</v>
      </c>
      <c r="D42" s="37">
        <v>1</v>
      </c>
      <c r="E42" s="37">
        <v>34410</v>
      </c>
      <c r="F42" s="37">
        <v>18</v>
      </c>
      <c r="G42" s="38">
        <v>207492300</v>
      </c>
      <c r="H42" s="39">
        <v>300000000</v>
      </c>
      <c r="I42" s="39">
        <v>355000000</v>
      </c>
      <c r="J42" s="39">
        <v>355000000</v>
      </c>
      <c r="K42" s="39">
        <v>1.2900120336943441</v>
      </c>
      <c r="L42" s="40">
        <v>0.25081788440567065</v>
      </c>
      <c r="M42" s="41">
        <v>1</v>
      </c>
      <c r="N42" s="39">
        <v>1300698</v>
      </c>
      <c r="O42" s="42">
        <v>1300698</v>
      </c>
      <c r="P42" s="22" t="e">
        <v>#REF!</v>
      </c>
      <c r="Q42" s="23" t="e">
        <v>#REF!</v>
      </c>
      <c r="R42" s="44" t="e">
        <v>#REF!</v>
      </c>
      <c r="S42" s="44">
        <v>1084.5</v>
      </c>
      <c r="T42" s="22" t="e">
        <v>#REF!</v>
      </c>
      <c r="U42" s="23" t="e">
        <v>#REF!</v>
      </c>
      <c r="V42" s="45" t="e">
        <v>#REF!</v>
      </c>
      <c r="W42" s="46">
        <v>1138.8</v>
      </c>
      <c r="X42" s="47">
        <v>1300.6980000000001</v>
      </c>
      <c r="Y42" s="48" t="e">
        <v>#REF!</v>
      </c>
      <c r="Z42" s="48" t="e">
        <v>#REF!</v>
      </c>
      <c r="AA42" s="47">
        <v>293.2</v>
      </c>
      <c r="AB42" s="47">
        <v>1007.498</v>
      </c>
      <c r="AC42" s="49">
        <v>1300.6980000000001</v>
      </c>
      <c r="AD42" s="50">
        <v>1300.7</v>
      </c>
      <c r="AE42" s="24">
        <f t="shared" si="0"/>
        <v>1300.7</v>
      </c>
    </row>
    <row r="43" spans="1:31" x14ac:dyDescent="0.3">
      <c r="A43" s="20">
        <v>23</v>
      </c>
      <c r="B43" s="21" t="s">
        <v>27</v>
      </c>
      <c r="C43" s="36">
        <v>192</v>
      </c>
      <c r="D43" s="37">
        <v>1</v>
      </c>
      <c r="E43" s="37">
        <v>34410</v>
      </c>
      <c r="F43" s="37">
        <v>18</v>
      </c>
      <c r="G43" s="38">
        <v>118920960</v>
      </c>
      <c r="H43" s="39">
        <v>300000000</v>
      </c>
      <c r="I43" s="39">
        <v>355000000</v>
      </c>
      <c r="J43" s="39">
        <v>355000000</v>
      </c>
      <c r="K43" s="39">
        <v>0.73935018050541512</v>
      </c>
      <c r="L43" s="40">
        <v>1.7393675027262814</v>
      </c>
      <c r="M43" s="41">
        <v>1</v>
      </c>
      <c r="N43" s="39">
        <v>1300698</v>
      </c>
      <c r="O43" s="42">
        <v>1300698</v>
      </c>
      <c r="P43" s="22" t="e">
        <v>#REF!</v>
      </c>
      <c r="Q43" s="23" t="e">
        <v>#REF!</v>
      </c>
      <c r="R43" s="54" t="e">
        <v>#REF!</v>
      </c>
      <c r="S43" s="54">
        <v>1418.2</v>
      </c>
      <c r="T43" s="22" t="e">
        <v>#REF!</v>
      </c>
      <c r="U43" s="26" t="e">
        <v>#REF!</v>
      </c>
      <c r="V43" s="45" t="e">
        <v>#REF!</v>
      </c>
      <c r="W43" s="46">
        <v>1489.2</v>
      </c>
      <c r="X43" s="47">
        <v>1300.6980000000001</v>
      </c>
      <c r="Y43" s="48" t="e">
        <v>#REF!</v>
      </c>
      <c r="Z43" s="48" t="e">
        <v>#REF!</v>
      </c>
      <c r="AA43" s="47">
        <v>2033.5</v>
      </c>
      <c r="AB43" s="47">
        <v>-732.80199999999991</v>
      </c>
      <c r="AC43" s="49">
        <v>1300.6980000000001</v>
      </c>
      <c r="AD43" s="50">
        <v>1300.7</v>
      </c>
      <c r="AE43" s="24">
        <f t="shared" si="0"/>
        <v>1300.7</v>
      </c>
    </row>
    <row r="44" spans="1:31" ht="19.5" customHeight="1" x14ac:dyDescent="0.3">
      <c r="A44" s="20">
        <v>24</v>
      </c>
      <c r="B44" s="21" t="s">
        <v>28</v>
      </c>
      <c r="C44" s="36">
        <v>409</v>
      </c>
      <c r="D44" s="37">
        <v>1</v>
      </c>
      <c r="E44" s="37">
        <v>34410</v>
      </c>
      <c r="F44" s="37">
        <v>18</v>
      </c>
      <c r="G44" s="38">
        <v>253326420</v>
      </c>
      <c r="H44" s="39">
        <v>300000000</v>
      </c>
      <c r="I44" s="39">
        <v>355000000</v>
      </c>
      <c r="J44" s="39">
        <v>355000000</v>
      </c>
      <c r="K44" s="39">
        <v>1.5749699157641397</v>
      </c>
      <c r="L44" s="40">
        <v>1.3822246455834242</v>
      </c>
      <c r="M44" s="41">
        <v>2</v>
      </c>
      <c r="N44" s="39">
        <v>1300698</v>
      </c>
      <c r="O44" s="42">
        <v>2601396</v>
      </c>
      <c r="P44" s="22" t="e">
        <v>#REF!</v>
      </c>
      <c r="Q44" s="23" t="e">
        <v>#REF!</v>
      </c>
      <c r="R44" s="44" t="e">
        <v>#REF!</v>
      </c>
      <c r="S44" s="44">
        <v>3086.8</v>
      </c>
      <c r="T44" s="22" t="e">
        <v>#REF!</v>
      </c>
      <c r="U44" s="23" t="e">
        <v>#REF!</v>
      </c>
      <c r="V44" s="45" t="e">
        <v>#REF!</v>
      </c>
      <c r="W44" s="46">
        <v>3241.1</v>
      </c>
      <c r="X44" s="47">
        <v>2601.3960000000002</v>
      </c>
      <c r="Y44" s="48" t="e">
        <v>#REF!</v>
      </c>
      <c r="Z44" s="48" t="e">
        <v>#REF!</v>
      </c>
      <c r="AA44" s="47">
        <v>1616</v>
      </c>
      <c r="AB44" s="47">
        <v>985.39600000000019</v>
      </c>
      <c r="AC44" s="49">
        <v>2601.3960000000002</v>
      </c>
      <c r="AD44" s="50">
        <v>2601.4</v>
      </c>
      <c r="AE44" s="24">
        <f t="shared" si="0"/>
        <v>2601.4</v>
      </c>
    </row>
    <row r="45" spans="1:31" x14ac:dyDescent="0.3">
      <c r="A45" s="20">
        <v>25</v>
      </c>
      <c r="B45" s="21" t="s">
        <v>29</v>
      </c>
      <c r="C45" s="36">
        <v>246</v>
      </c>
      <c r="D45" s="37">
        <v>1</v>
      </c>
      <c r="E45" s="37">
        <v>34410</v>
      </c>
      <c r="F45" s="37">
        <v>18</v>
      </c>
      <c r="G45" s="38">
        <v>152367480</v>
      </c>
      <c r="H45" s="39">
        <v>300000000</v>
      </c>
      <c r="I45" s="39">
        <v>355000000</v>
      </c>
      <c r="J45" s="39">
        <v>355000000</v>
      </c>
      <c r="K45" s="39">
        <v>0.94729241877256321</v>
      </c>
      <c r="L45" s="40">
        <v>1.7311886586695746</v>
      </c>
      <c r="M45" s="41">
        <v>1</v>
      </c>
      <c r="N45" s="39">
        <v>1300698</v>
      </c>
      <c r="O45" s="42">
        <v>1300698</v>
      </c>
      <c r="P45" s="22" t="e">
        <v>#REF!</v>
      </c>
      <c r="Q45" s="23" t="e">
        <v>#REF!</v>
      </c>
      <c r="R45" s="44" t="e">
        <v>#REF!</v>
      </c>
      <c r="S45" s="44">
        <v>2294.1999999999998</v>
      </c>
      <c r="T45" s="22" t="e">
        <v>#REF!</v>
      </c>
      <c r="U45" s="23" t="e">
        <v>#REF!</v>
      </c>
      <c r="V45" s="51" t="e">
        <v>#REF!</v>
      </c>
      <c r="W45" s="46">
        <v>2408.9</v>
      </c>
      <c r="X45" s="47">
        <v>1300.6980000000001</v>
      </c>
      <c r="Y45" s="48" t="e">
        <v>#REF!</v>
      </c>
      <c r="Z45" s="48" t="e">
        <v>#REF!</v>
      </c>
      <c r="AA45" s="47">
        <v>2023.9</v>
      </c>
      <c r="AB45" s="47">
        <v>-723.202</v>
      </c>
      <c r="AC45" s="49">
        <v>1300.6980000000001</v>
      </c>
      <c r="AD45" s="50">
        <v>1300.7</v>
      </c>
      <c r="AE45" s="24">
        <f t="shared" si="0"/>
        <v>1300.7</v>
      </c>
    </row>
    <row r="46" spans="1:31" x14ac:dyDescent="0.3">
      <c r="A46" s="20">
        <v>26</v>
      </c>
      <c r="B46" s="21" t="s">
        <v>30</v>
      </c>
      <c r="C46" s="36">
        <v>191</v>
      </c>
      <c r="D46" s="37">
        <v>1</v>
      </c>
      <c r="E46" s="37">
        <v>34410</v>
      </c>
      <c r="F46" s="37">
        <v>18</v>
      </c>
      <c r="G46" s="38">
        <v>118301580</v>
      </c>
      <c r="H46" s="39">
        <v>300000000</v>
      </c>
      <c r="I46" s="39">
        <v>355000000</v>
      </c>
      <c r="J46" s="39">
        <v>355000000</v>
      </c>
      <c r="K46" s="39">
        <v>0.73549939831528277</v>
      </c>
      <c r="L46" s="40">
        <v>6.4231188658669573</v>
      </c>
      <c r="M46" s="41">
        <v>1</v>
      </c>
      <c r="N46" s="39">
        <v>1300698</v>
      </c>
      <c r="O46" s="42">
        <v>1300698</v>
      </c>
      <c r="P46" s="22" t="e">
        <v>#REF!</v>
      </c>
      <c r="Q46" s="23" t="e">
        <v>#REF!</v>
      </c>
      <c r="R46" s="44" t="e">
        <v>#REF!</v>
      </c>
      <c r="S46" s="44">
        <v>8759.7999999999993</v>
      </c>
      <c r="T46" s="22" t="e">
        <v>#REF!</v>
      </c>
      <c r="U46" s="23" t="e">
        <v>#REF!</v>
      </c>
      <c r="V46" s="45" t="e">
        <v>#REF!</v>
      </c>
      <c r="W46" s="46">
        <v>9197.7999999999993</v>
      </c>
      <c r="X46" s="47">
        <v>1300.6980000000001</v>
      </c>
      <c r="Y46" s="48" t="e">
        <v>#REF!</v>
      </c>
      <c r="Z46" s="48" t="e">
        <v>#REF!</v>
      </c>
      <c r="AA46" s="47">
        <v>7509.3</v>
      </c>
      <c r="AB46" s="47">
        <v>-6208.6019999999999</v>
      </c>
      <c r="AC46" s="49">
        <v>1300.6980000000001</v>
      </c>
      <c r="AD46" s="50">
        <v>1300.7</v>
      </c>
      <c r="AE46" s="24">
        <f t="shared" si="0"/>
        <v>1300.7</v>
      </c>
    </row>
    <row r="47" spans="1:31" x14ac:dyDescent="0.3">
      <c r="A47" s="20">
        <v>27</v>
      </c>
      <c r="B47" s="21" t="s">
        <v>31</v>
      </c>
      <c r="C47" s="36">
        <v>563</v>
      </c>
      <c r="D47" s="37">
        <v>1</v>
      </c>
      <c r="E47" s="37">
        <v>34410</v>
      </c>
      <c r="F47" s="37">
        <v>18</v>
      </c>
      <c r="G47" s="38">
        <v>348710940</v>
      </c>
      <c r="H47" s="39">
        <v>300000000</v>
      </c>
      <c r="I47" s="39">
        <v>355000000</v>
      </c>
      <c r="J47" s="39">
        <v>355000000</v>
      </c>
      <c r="K47" s="39">
        <v>2.1679903730445247</v>
      </c>
      <c r="L47" s="40">
        <v>1.0305343511450382</v>
      </c>
      <c r="M47" s="41">
        <v>2</v>
      </c>
      <c r="N47" s="39">
        <v>1300698</v>
      </c>
      <c r="O47" s="42">
        <v>2601396</v>
      </c>
      <c r="P47" s="22" t="e">
        <v>#REF!</v>
      </c>
      <c r="Q47" s="23" t="e">
        <v>#REF!</v>
      </c>
      <c r="R47" s="54" t="e">
        <v>#REF!</v>
      </c>
      <c r="S47" s="54">
        <v>1418.3</v>
      </c>
      <c r="T47" s="22" t="e">
        <v>#REF!</v>
      </c>
      <c r="U47" s="26" t="e">
        <v>#REF!</v>
      </c>
      <c r="V47" s="45" t="e">
        <v>#REF!</v>
      </c>
      <c r="W47" s="46">
        <v>1489.2</v>
      </c>
      <c r="X47" s="47">
        <v>2601.3960000000002</v>
      </c>
      <c r="Y47" s="48" t="e">
        <v>#REF!</v>
      </c>
      <c r="Z47" s="48" t="e">
        <v>#REF!</v>
      </c>
      <c r="AA47" s="47">
        <v>1204.8</v>
      </c>
      <c r="AB47" s="47">
        <v>1396.5960000000002</v>
      </c>
      <c r="AC47" s="49">
        <v>2601.3960000000002</v>
      </c>
      <c r="AD47" s="50">
        <v>2601.4</v>
      </c>
      <c r="AE47" s="24">
        <f t="shared" si="0"/>
        <v>2601.4</v>
      </c>
    </row>
    <row r="48" spans="1:31" x14ac:dyDescent="0.3">
      <c r="A48" s="20">
        <v>28</v>
      </c>
      <c r="B48" s="21" t="s">
        <v>32</v>
      </c>
      <c r="C48" s="36">
        <v>433</v>
      </c>
      <c r="D48" s="37">
        <v>1</v>
      </c>
      <c r="E48" s="37">
        <v>34410</v>
      </c>
      <c r="F48" s="37">
        <v>18</v>
      </c>
      <c r="G48" s="38">
        <v>268191540</v>
      </c>
      <c r="H48" s="39">
        <v>300000000</v>
      </c>
      <c r="I48" s="39">
        <v>355000000</v>
      </c>
      <c r="J48" s="39">
        <v>355000000</v>
      </c>
      <c r="K48" s="39">
        <v>1.6673886883273166</v>
      </c>
      <c r="L48" s="40">
        <v>0.37350054525627047</v>
      </c>
      <c r="M48" s="41">
        <v>2</v>
      </c>
      <c r="N48" s="39">
        <v>1300698</v>
      </c>
      <c r="O48" s="42">
        <v>2601396</v>
      </c>
      <c r="P48" s="22" t="e">
        <v>#REF!</v>
      </c>
      <c r="Q48" s="23" t="e">
        <v>#REF!</v>
      </c>
      <c r="R48" s="44" t="e">
        <v>#REF!</v>
      </c>
      <c r="S48" s="44">
        <v>2377.6999999999998</v>
      </c>
      <c r="T48" s="22" t="e">
        <v>#REF!</v>
      </c>
      <c r="U48" s="23" t="e">
        <v>#REF!</v>
      </c>
      <c r="V48" s="45" t="e">
        <v>#REF!</v>
      </c>
      <c r="W48" s="46">
        <v>2496.5</v>
      </c>
      <c r="X48" s="47">
        <v>2601.3960000000002</v>
      </c>
      <c r="Y48" s="48" t="e">
        <v>#REF!</v>
      </c>
      <c r="Z48" s="48" t="e">
        <v>#REF!</v>
      </c>
      <c r="AA48" s="47">
        <v>436.7</v>
      </c>
      <c r="AB48" s="47">
        <v>2164.6960000000004</v>
      </c>
      <c r="AC48" s="49">
        <v>2601.3960000000002</v>
      </c>
      <c r="AD48" s="50">
        <v>2601.4</v>
      </c>
      <c r="AE48" s="24">
        <f t="shared" si="0"/>
        <v>2601.4</v>
      </c>
    </row>
    <row r="49" spans="1:33" x14ac:dyDescent="0.3">
      <c r="A49" s="20">
        <v>29</v>
      </c>
      <c r="B49" s="21" t="s">
        <v>33</v>
      </c>
      <c r="C49" s="36">
        <v>337</v>
      </c>
      <c r="D49" s="37">
        <v>1</v>
      </c>
      <c r="E49" s="37">
        <v>34410</v>
      </c>
      <c r="F49" s="37">
        <v>18</v>
      </c>
      <c r="G49" s="38">
        <v>208731060</v>
      </c>
      <c r="H49" s="39">
        <v>300000000</v>
      </c>
      <c r="I49" s="39">
        <v>355000000</v>
      </c>
      <c r="J49" s="39">
        <v>355000000</v>
      </c>
      <c r="K49" s="39">
        <v>1.2977135980746088</v>
      </c>
      <c r="L49" s="40">
        <v>1.7911668484187568</v>
      </c>
      <c r="M49" s="41">
        <v>1</v>
      </c>
      <c r="N49" s="39">
        <v>1300698</v>
      </c>
      <c r="O49" s="42">
        <v>1300698</v>
      </c>
      <c r="P49" s="22" t="e">
        <v>#REF!</v>
      </c>
      <c r="Q49" s="23" t="e">
        <v>#REF!</v>
      </c>
      <c r="R49" s="43" t="e">
        <v>#REF!</v>
      </c>
      <c r="S49" s="44">
        <v>2669.7</v>
      </c>
      <c r="T49" s="22" t="e">
        <v>#REF!</v>
      </c>
      <c r="U49" s="23" t="e">
        <v>#REF!</v>
      </c>
      <c r="V49" s="45" t="e">
        <v>#REF!</v>
      </c>
      <c r="W49" s="46">
        <v>2803.1</v>
      </c>
      <c r="X49" s="47">
        <v>1300.6980000000001</v>
      </c>
      <c r="Y49" s="48" t="e">
        <v>#REF!</v>
      </c>
      <c r="Z49" s="48" t="e">
        <v>#REF!</v>
      </c>
      <c r="AA49" s="47">
        <v>2094.1</v>
      </c>
      <c r="AB49" s="47">
        <v>-793.40199999999982</v>
      </c>
      <c r="AC49" s="49">
        <v>1300.6980000000001</v>
      </c>
      <c r="AD49" s="50">
        <v>1300.7</v>
      </c>
      <c r="AE49" s="24">
        <f t="shared" si="0"/>
        <v>1300.7</v>
      </c>
    </row>
    <row r="50" spans="1:33" x14ac:dyDescent="0.3">
      <c r="A50" s="20">
        <v>30</v>
      </c>
      <c r="B50" s="21" t="s">
        <v>34</v>
      </c>
      <c r="C50" s="36">
        <v>439</v>
      </c>
      <c r="D50" s="37">
        <v>1.2</v>
      </c>
      <c r="E50" s="37">
        <v>34410</v>
      </c>
      <c r="F50" s="37">
        <v>18</v>
      </c>
      <c r="G50" s="38">
        <v>326289384</v>
      </c>
      <c r="H50" s="39">
        <v>300000000</v>
      </c>
      <c r="I50" s="39">
        <v>355000000</v>
      </c>
      <c r="J50" s="39">
        <v>355000000</v>
      </c>
      <c r="K50" s="39">
        <v>1.6904933814681107</v>
      </c>
      <c r="L50" s="40">
        <v>1.6057797164667393</v>
      </c>
      <c r="M50" s="41">
        <v>2</v>
      </c>
      <c r="N50" s="39">
        <v>1560837.6</v>
      </c>
      <c r="O50" s="42">
        <v>3121675.2</v>
      </c>
      <c r="P50" s="22" t="e">
        <v>#REF!</v>
      </c>
      <c r="Q50" s="23" t="e">
        <v>#REF!</v>
      </c>
      <c r="R50" s="44" t="e">
        <v>#REF!</v>
      </c>
      <c r="S50" s="44">
        <v>3503.9</v>
      </c>
      <c r="T50" s="22" t="e">
        <v>#REF!</v>
      </c>
      <c r="U50" s="23" t="e">
        <v>#REF!</v>
      </c>
      <c r="V50" s="45" t="e">
        <v>#REF!</v>
      </c>
      <c r="W50" s="46">
        <v>3679.1</v>
      </c>
      <c r="X50" s="47">
        <v>3121.6752000000001</v>
      </c>
      <c r="Y50" s="48" t="e">
        <v>#REF!</v>
      </c>
      <c r="Z50" s="48" t="e">
        <v>#REF!</v>
      </c>
      <c r="AA50" s="47">
        <v>1877.3</v>
      </c>
      <c r="AB50" s="47">
        <v>1244.3752000000002</v>
      </c>
      <c r="AC50" s="49">
        <v>3121.6752000000001</v>
      </c>
      <c r="AD50" s="50">
        <v>3121.7</v>
      </c>
      <c r="AE50" s="24">
        <f t="shared" si="0"/>
        <v>3121.7</v>
      </c>
    </row>
    <row r="51" spans="1:33" x14ac:dyDescent="0.3">
      <c r="A51" s="20">
        <v>31</v>
      </c>
      <c r="B51" s="21" t="s">
        <v>35</v>
      </c>
      <c r="C51" s="36">
        <v>423</v>
      </c>
      <c r="D51" s="37">
        <v>1</v>
      </c>
      <c r="E51" s="37">
        <v>34410</v>
      </c>
      <c r="F51" s="37">
        <v>18</v>
      </c>
      <c r="G51" s="38">
        <v>261997740</v>
      </c>
      <c r="H51" s="39">
        <v>300000000</v>
      </c>
      <c r="I51" s="39">
        <v>355000000</v>
      </c>
      <c r="J51" s="39">
        <v>355000000</v>
      </c>
      <c r="K51" s="39">
        <v>1.6288808664259928</v>
      </c>
      <c r="L51" s="40">
        <v>0.95965103598691381</v>
      </c>
      <c r="M51" s="41">
        <v>2</v>
      </c>
      <c r="N51" s="39">
        <v>1300698</v>
      </c>
      <c r="O51" s="42">
        <v>2601396</v>
      </c>
      <c r="P51" s="22" t="e">
        <v>#REF!</v>
      </c>
      <c r="Q51" s="23" t="e">
        <v>#REF!</v>
      </c>
      <c r="R51" s="44" t="e">
        <v>#REF!</v>
      </c>
      <c r="S51" s="44">
        <v>1626.8</v>
      </c>
      <c r="T51" s="22" t="e">
        <v>#REF!</v>
      </c>
      <c r="U51" s="23" t="e">
        <v>#REF!</v>
      </c>
      <c r="V51" s="45" t="e">
        <v>#REF!</v>
      </c>
      <c r="W51" s="46">
        <v>1708.2</v>
      </c>
      <c r="X51" s="47">
        <v>2601.3960000000002</v>
      </c>
      <c r="Y51" s="48" t="e">
        <v>#REF!</v>
      </c>
      <c r="Z51" s="48" t="e">
        <v>#REF!</v>
      </c>
      <c r="AA51" s="47">
        <v>1121.9000000000001</v>
      </c>
      <c r="AB51" s="47">
        <v>1479.4960000000001</v>
      </c>
      <c r="AC51" s="49">
        <v>2601.3960000000002</v>
      </c>
      <c r="AD51" s="50">
        <v>2601.4</v>
      </c>
      <c r="AE51" s="24">
        <f t="shared" si="0"/>
        <v>2601.4</v>
      </c>
    </row>
    <row r="52" spans="1:33" x14ac:dyDescent="0.3">
      <c r="A52" s="20">
        <v>32</v>
      </c>
      <c r="B52" s="21" t="s">
        <v>36</v>
      </c>
      <c r="C52" s="36">
        <v>287</v>
      </c>
      <c r="D52" s="37">
        <v>1</v>
      </c>
      <c r="E52" s="37">
        <v>34410</v>
      </c>
      <c r="F52" s="37">
        <v>18</v>
      </c>
      <c r="G52" s="38">
        <v>177762060</v>
      </c>
      <c r="H52" s="39">
        <v>300000000</v>
      </c>
      <c r="I52" s="39">
        <v>355000000</v>
      </c>
      <c r="J52" s="39">
        <v>355000000</v>
      </c>
      <c r="K52" s="39">
        <v>1.1051744885679904</v>
      </c>
      <c r="L52" s="40">
        <v>4.337513631406761</v>
      </c>
      <c r="M52" s="41">
        <v>1</v>
      </c>
      <c r="N52" s="39">
        <v>1300698</v>
      </c>
      <c r="O52" s="42">
        <v>1300698</v>
      </c>
      <c r="P52" s="22" t="e">
        <v>#REF!</v>
      </c>
      <c r="Q52" s="23" t="e">
        <v>#REF!</v>
      </c>
      <c r="R52" s="44" t="e">
        <v>#REF!</v>
      </c>
      <c r="S52" s="44">
        <v>2586.1999999999998</v>
      </c>
      <c r="T52" s="22" t="e">
        <v>#REF!</v>
      </c>
      <c r="U52" s="23" t="e">
        <v>#REF!</v>
      </c>
      <c r="V52" s="45" t="e">
        <v>#REF!</v>
      </c>
      <c r="W52" s="46">
        <v>2715.5</v>
      </c>
      <c r="X52" s="47">
        <v>1300.6980000000001</v>
      </c>
      <c r="Y52" s="48" t="e">
        <v>#REF!</v>
      </c>
      <c r="Z52" s="48" t="e">
        <v>#REF!</v>
      </c>
      <c r="AA52" s="47">
        <v>5071</v>
      </c>
      <c r="AB52" s="47">
        <v>-3770.3019999999997</v>
      </c>
      <c r="AC52" s="49">
        <v>1300.6980000000001</v>
      </c>
      <c r="AD52" s="50">
        <v>1300.7</v>
      </c>
      <c r="AE52" s="24">
        <f t="shared" si="0"/>
        <v>1300.7</v>
      </c>
    </row>
    <row r="53" spans="1:33" x14ac:dyDescent="0.3">
      <c r="A53" s="20">
        <v>33</v>
      </c>
      <c r="B53" s="21" t="s">
        <v>37</v>
      </c>
      <c r="C53" s="36">
        <v>48</v>
      </c>
      <c r="D53" s="37">
        <v>1</v>
      </c>
      <c r="E53" s="37">
        <v>34410</v>
      </c>
      <c r="F53" s="37">
        <v>18</v>
      </c>
      <c r="G53" s="38">
        <v>29730240</v>
      </c>
      <c r="H53" s="39">
        <v>300000000</v>
      </c>
      <c r="I53" s="39">
        <v>355000000</v>
      </c>
      <c r="J53" s="39">
        <v>355000000</v>
      </c>
      <c r="K53" s="39">
        <v>0.18483754512635378</v>
      </c>
      <c r="L53" s="40">
        <v>1.5158124318429662</v>
      </c>
      <c r="M53" s="41">
        <v>1</v>
      </c>
      <c r="N53" s="39">
        <v>1300698</v>
      </c>
      <c r="O53" s="42">
        <v>1300698</v>
      </c>
      <c r="P53" s="22" t="e">
        <v>#REF!</v>
      </c>
      <c r="Q53" s="23" t="e">
        <v>#REF!</v>
      </c>
      <c r="R53" s="44" t="e">
        <v>#REF!</v>
      </c>
      <c r="S53" s="44">
        <v>2085.6999999999998</v>
      </c>
      <c r="T53" s="22" t="e">
        <v>#REF!</v>
      </c>
      <c r="U53" s="23" t="e">
        <v>#REF!</v>
      </c>
      <c r="V53" s="52" t="e">
        <v>#REF!</v>
      </c>
      <c r="W53" s="53">
        <v>2190</v>
      </c>
      <c r="X53" s="47">
        <v>1300.6980000000001</v>
      </c>
      <c r="Y53" s="48" t="e">
        <v>#REF!</v>
      </c>
      <c r="Z53" s="48" t="e">
        <v>#REF!</v>
      </c>
      <c r="AA53" s="47">
        <v>1772.1</v>
      </c>
      <c r="AB53" s="47">
        <v>-471.40199999999982</v>
      </c>
      <c r="AC53" s="49">
        <v>1300.6980000000001</v>
      </c>
      <c r="AD53" s="50">
        <v>1300.7</v>
      </c>
      <c r="AE53" s="24">
        <f t="shared" si="0"/>
        <v>1300.7</v>
      </c>
    </row>
    <row r="54" spans="1:33" x14ac:dyDescent="0.3">
      <c r="A54" s="20">
        <v>34</v>
      </c>
      <c r="B54" s="21" t="s">
        <v>38</v>
      </c>
      <c r="C54" s="36">
        <v>337</v>
      </c>
      <c r="D54" s="37">
        <v>1</v>
      </c>
      <c r="E54" s="37">
        <v>34410</v>
      </c>
      <c r="F54" s="37">
        <v>18</v>
      </c>
      <c r="G54" s="38">
        <v>208731060</v>
      </c>
      <c r="H54" s="39">
        <v>300000000</v>
      </c>
      <c r="I54" s="39">
        <v>355000000</v>
      </c>
      <c r="J54" s="39">
        <v>355000000</v>
      </c>
      <c r="K54" s="39">
        <v>1.2977135980746088</v>
      </c>
      <c r="L54" s="40">
        <v>1.6112322791712104</v>
      </c>
      <c r="M54" s="41">
        <v>1</v>
      </c>
      <c r="N54" s="39">
        <v>1300698</v>
      </c>
      <c r="O54" s="42">
        <v>1300698</v>
      </c>
      <c r="P54" s="22" t="e">
        <v>#REF!</v>
      </c>
      <c r="Q54" s="23" t="e">
        <v>#REF!</v>
      </c>
      <c r="R54" s="44" t="e">
        <v>#REF!</v>
      </c>
      <c r="S54" s="44">
        <v>2878.2</v>
      </c>
      <c r="T54" s="22" t="e">
        <v>#REF!</v>
      </c>
      <c r="U54" s="23" t="e">
        <v>#REF!</v>
      </c>
      <c r="V54" s="45" t="e">
        <v>#REF!</v>
      </c>
      <c r="W54" s="46">
        <v>3022.1</v>
      </c>
      <c r="X54" s="47">
        <v>1300.6980000000001</v>
      </c>
      <c r="Y54" s="48" t="e">
        <v>#REF!</v>
      </c>
      <c r="Z54" s="48" t="e">
        <v>#REF!</v>
      </c>
      <c r="AA54" s="47">
        <v>1883.7</v>
      </c>
      <c r="AB54" s="47">
        <v>-583.00199999999995</v>
      </c>
      <c r="AC54" s="49">
        <v>1300.6980000000001</v>
      </c>
      <c r="AD54" s="50">
        <v>1300.7</v>
      </c>
      <c r="AE54" s="24">
        <f t="shared" si="0"/>
        <v>1300.7</v>
      </c>
    </row>
    <row r="55" spans="1:33" x14ac:dyDescent="0.3">
      <c r="A55" s="20">
        <v>35</v>
      </c>
      <c r="B55" s="21" t="s">
        <v>39</v>
      </c>
      <c r="C55" s="36">
        <v>655</v>
      </c>
      <c r="D55" s="37">
        <v>1</v>
      </c>
      <c r="E55" s="37">
        <v>34410</v>
      </c>
      <c r="F55" s="37">
        <v>18</v>
      </c>
      <c r="G55" s="38">
        <v>405693900</v>
      </c>
      <c r="H55" s="39">
        <v>300000000</v>
      </c>
      <c r="I55" s="39">
        <v>355000000</v>
      </c>
      <c r="J55" s="39">
        <v>355000000</v>
      </c>
      <c r="K55" s="39">
        <v>2.5222623345367028</v>
      </c>
      <c r="L55" s="40">
        <v>0.27535441657579063</v>
      </c>
      <c r="M55" s="41">
        <v>3</v>
      </c>
      <c r="N55" s="39">
        <v>1300698</v>
      </c>
      <c r="O55" s="42">
        <v>3902094</v>
      </c>
      <c r="P55" s="22" t="e">
        <v>#REF!</v>
      </c>
      <c r="Q55" s="23" t="e">
        <v>#REF!</v>
      </c>
      <c r="R55" s="54" t="e">
        <v>#REF!</v>
      </c>
      <c r="S55" s="54">
        <v>1418.3</v>
      </c>
      <c r="T55" s="22" t="e">
        <v>#REF!</v>
      </c>
      <c r="U55" s="26" t="e">
        <v>#REF!</v>
      </c>
      <c r="V55" s="45" t="e">
        <v>#REF!</v>
      </c>
      <c r="W55" s="46">
        <v>1489.2</v>
      </c>
      <c r="X55" s="47">
        <v>3902.0940000000001</v>
      </c>
      <c r="Y55" s="48" t="e">
        <v>#REF!</v>
      </c>
      <c r="Z55" s="48" t="e">
        <v>#REF!</v>
      </c>
      <c r="AA55" s="47">
        <v>321.89999999999998</v>
      </c>
      <c r="AB55" s="47">
        <v>3580.194</v>
      </c>
      <c r="AC55" s="49">
        <v>3902.0940000000001</v>
      </c>
      <c r="AD55" s="50">
        <v>3902.1</v>
      </c>
      <c r="AE55" s="24">
        <f t="shared" si="0"/>
        <v>3902.1</v>
      </c>
    </row>
    <row r="56" spans="1:33" x14ac:dyDescent="0.3">
      <c r="A56" s="20">
        <v>36</v>
      </c>
      <c r="B56" s="21" t="s">
        <v>40</v>
      </c>
      <c r="C56" s="36">
        <v>147</v>
      </c>
      <c r="D56" s="37">
        <v>1</v>
      </c>
      <c r="E56" s="37">
        <v>34410</v>
      </c>
      <c r="F56" s="37">
        <v>18</v>
      </c>
      <c r="G56" s="38">
        <v>91048860</v>
      </c>
      <c r="H56" s="39">
        <v>300000000</v>
      </c>
      <c r="I56" s="39">
        <v>355000000</v>
      </c>
      <c r="J56" s="39">
        <v>355000000</v>
      </c>
      <c r="K56" s="39">
        <v>0.56606498194945853</v>
      </c>
      <c r="L56" s="40">
        <v>0.79334787350054525</v>
      </c>
      <c r="M56" s="41">
        <v>1</v>
      </c>
      <c r="N56" s="39">
        <v>1300698</v>
      </c>
      <c r="O56" s="42">
        <v>1300698</v>
      </c>
      <c r="P56" s="22" t="e">
        <v>#REF!</v>
      </c>
      <c r="Q56" s="23" t="e">
        <v>#REF!</v>
      </c>
      <c r="R56" s="44" t="e">
        <v>#REF!</v>
      </c>
      <c r="S56" s="44">
        <v>1960.5</v>
      </c>
      <c r="T56" s="22" t="e">
        <v>#REF!</v>
      </c>
      <c r="U56" s="23" t="e">
        <v>#REF!</v>
      </c>
      <c r="V56" s="51" t="e">
        <v>#REF!</v>
      </c>
      <c r="W56" s="46">
        <v>2058.6</v>
      </c>
      <c r="X56" s="47">
        <v>1300.6980000000001</v>
      </c>
      <c r="Y56" s="48" t="e">
        <v>#REF!</v>
      </c>
      <c r="Z56" s="48" t="e">
        <v>#REF!</v>
      </c>
      <c r="AA56" s="47">
        <v>927.5</v>
      </c>
      <c r="AB56" s="47">
        <v>373.19800000000009</v>
      </c>
      <c r="AC56" s="49">
        <v>1300.6980000000001</v>
      </c>
      <c r="AD56" s="50">
        <v>1300.7</v>
      </c>
      <c r="AE56" s="24">
        <f t="shared" si="0"/>
        <v>1300.7</v>
      </c>
    </row>
    <row r="57" spans="1:33" x14ac:dyDescent="0.3">
      <c r="A57" s="20">
        <v>37</v>
      </c>
      <c r="B57" s="21" t="s">
        <v>41</v>
      </c>
      <c r="C57" s="36">
        <v>104</v>
      </c>
      <c r="D57" s="37">
        <v>1</v>
      </c>
      <c r="E57" s="37">
        <v>34410</v>
      </c>
      <c r="F57" s="37">
        <v>18</v>
      </c>
      <c r="G57" s="38">
        <v>64415520</v>
      </c>
      <c r="H57" s="39">
        <v>300000000</v>
      </c>
      <c r="I57" s="39">
        <v>355000000</v>
      </c>
      <c r="J57" s="39">
        <v>355000000</v>
      </c>
      <c r="K57" s="39">
        <v>0.40048134777376654</v>
      </c>
      <c r="L57" s="40">
        <v>2.5845147219193021</v>
      </c>
      <c r="M57" s="41">
        <v>1</v>
      </c>
      <c r="N57" s="39">
        <v>1300698</v>
      </c>
      <c r="O57" s="42">
        <v>1300698</v>
      </c>
      <c r="P57" s="22" t="e">
        <v>#REF!</v>
      </c>
      <c r="Q57" s="23" t="e">
        <v>#REF!</v>
      </c>
      <c r="R57" s="44" t="e">
        <v>#REF!</v>
      </c>
      <c r="S57" s="44">
        <v>3128.5</v>
      </c>
      <c r="T57" s="22" t="e">
        <v>#REF!</v>
      </c>
      <c r="U57" s="23" t="e">
        <v>#REF!</v>
      </c>
      <c r="V57" s="45" t="e">
        <v>#REF!</v>
      </c>
      <c r="W57" s="46">
        <v>3284.9</v>
      </c>
      <c r="X57" s="47">
        <v>1300.6980000000001</v>
      </c>
      <c r="Y57" s="48" t="e">
        <v>#REF!</v>
      </c>
      <c r="Z57" s="48" t="e">
        <v>#REF!</v>
      </c>
      <c r="AA57" s="47">
        <v>3021.6</v>
      </c>
      <c r="AB57" s="47">
        <v>-1720.9019999999998</v>
      </c>
      <c r="AC57" s="49">
        <v>1300.6980000000001</v>
      </c>
      <c r="AD57" s="50">
        <v>1300.7</v>
      </c>
      <c r="AE57" s="24">
        <f t="shared" si="0"/>
        <v>1300.7</v>
      </c>
    </row>
    <row r="58" spans="1:33" x14ac:dyDescent="0.3">
      <c r="A58" s="20">
        <v>38</v>
      </c>
      <c r="B58" s="21" t="s">
        <v>42</v>
      </c>
      <c r="C58" s="36">
        <v>303</v>
      </c>
      <c r="D58" s="37">
        <v>1</v>
      </c>
      <c r="E58" s="37">
        <v>34410</v>
      </c>
      <c r="F58" s="37">
        <v>18</v>
      </c>
      <c r="G58" s="38">
        <v>187672140</v>
      </c>
      <c r="H58" s="39">
        <v>300000000</v>
      </c>
      <c r="I58" s="39">
        <v>355000000</v>
      </c>
      <c r="J58" s="39">
        <v>355000000</v>
      </c>
      <c r="K58" s="39">
        <v>1.1667870036101082</v>
      </c>
      <c r="L58" s="40">
        <v>5.0654307524536533</v>
      </c>
      <c r="M58" s="41">
        <v>1</v>
      </c>
      <c r="N58" s="39">
        <v>1300698</v>
      </c>
      <c r="O58" s="42">
        <v>1300698</v>
      </c>
      <c r="P58" s="22" t="e">
        <v>#REF!</v>
      </c>
      <c r="Q58" s="23" t="e">
        <v>#REF!</v>
      </c>
      <c r="R58" s="44" t="e">
        <v>#REF!</v>
      </c>
      <c r="S58" s="44">
        <v>5005.6000000000004</v>
      </c>
      <c r="T58" s="22" t="e">
        <v>#REF!</v>
      </c>
      <c r="U58" s="23" t="e">
        <v>#REF!</v>
      </c>
      <c r="V58" s="45" t="e">
        <v>#REF!</v>
      </c>
      <c r="W58" s="46">
        <v>5255.9</v>
      </c>
      <c r="X58" s="47">
        <v>1300.6980000000001</v>
      </c>
      <c r="Y58" s="48" t="e">
        <v>#REF!</v>
      </c>
      <c r="Z58" s="48" t="e">
        <v>#REF!</v>
      </c>
      <c r="AA58" s="47">
        <v>5922</v>
      </c>
      <c r="AB58" s="47">
        <v>-4621.3019999999997</v>
      </c>
      <c r="AC58" s="49">
        <v>1300.6980000000001</v>
      </c>
      <c r="AD58" s="50">
        <v>1300.7</v>
      </c>
      <c r="AE58" s="24">
        <f t="shared" si="0"/>
        <v>1300.7</v>
      </c>
    </row>
    <row r="59" spans="1:33" x14ac:dyDescent="0.3">
      <c r="A59" s="20">
        <v>39</v>
      </c>
      <c r="B59" s="21" t="s">
        <v>43</v>
      </c>
      <c r="C59" s="36">
        <v>176</v>
      </c>
      <c r="D59" s="37">
        <v>1</v>
      </c>
      <c r="E59" s="37">
        <v>34410</v>
      </c>
      <c r="F59" s="37">
        <v>18</v>
      </c>
      <c r="G59" s="38">
        <v>109010880</v>
      </c>
      <c r="H59" s="39">
        <v>300000000</v>
      </c>
      <c r="I59" s="39">
        <v>355000000</v>
      </c>
      <c r="J59" s="39">
        <v>355000000</v>
      </c>
      <c r="K59" s="39">
        <v>0.67773766546329728</v>
      </c>
      <c r="L59" s="40">
        <v>0.83151581243184292</v>
      </c>
      <c r="M59" s="41">
        <v>1</v>
      </c>
      <c r="N59" s="39">
        <v>1300698</v>
      </c>
      <c r="O59" s="42">
        <v>1300698</v>
      </c>
      <c r="P59" s="22" t="e">
        <v>#REF!</v>
      </c>
      <c r="Q59" s="23" t="e">
        <v>#REF!</v>
      </c>
      <c r="R59" s="44" t="e">
        <v>#REF!</v>
      </c>
      <c r="S59" s="44">
        <v>1001.1</v>
      </c>
      <c r="T59" s="22" t="e">
        <v>#REF!</v>
      </c>
      <c r="U59" s="23" t="e">
        <v>#REF!</v>
      </c>
      <c r="V59" s="45" t="e">
        <v>#REF!</v>
      </c>
      <c r="W59" s="46">
        <v>1051.2</v>
      </c>
      <c r="X59" s="47">
        <v>1300.6980000000001</v>
      </c>
      <c r="Y59" s="48" t="e">
        <v>#REF!</v>
      </c>
      <c r="Z59" s="48" t="e">
        <v>#REF!</v>
      </c>
      <c r="AA59" s="47">
        <v>972.1</v>
      </c>
      <c r="AB59" s="47">
        <v>328.59800000000007</v>
      </c>
      <c r="AC59" s="49">
        <v>1300.6980000000001</v>
      </c>
      <c r="AD59" s="50">
        <v>1300.7</v>
      </c>
      <c r="AE59" s="24">
        <f t="shared" si="0"/>
        <v>1300.7</v>
      </c>
    </row>
    <row r="60" spans="1:33" x14ac:dyDescent="0.3">
      <c r="A60" s="20">
        <v>40</v>
      </c>
      <c r="B60" s="21" t="s">
        <v>44</v>
      </c>
      <c r="C60" s="36">
        <v>208</v>
      </c>
      <c r="D60" s="37">
        <v>1</v>
      </c>
      <c r="E60" s="37">
        <v>34410</v>
      </c>
      <c r="F60" s="37">
        <v>18</v>
      </c>
      <c r="G60" s="38">
        <v>128831040</v>
      </c>
      <c r="H60" s="39">
        <v>300000000</v>
      </c>
      <c r="I60" s="39">
        <v>355000000</v>
      </c>
      <c r="J60" s="39">
        <v>355000000</v>
      </c>
      <c r="K60" s="39">
        <v>0.80096269554753308</v>
      </c>
      <c r="L60" s="40">
        <v>1.4231188658669576</v>
      </c>
      <c r="M60" s="41">
        <v>1</v>
      </c>
      <c r="N60" s="39">
        <v>1300698</v>
      </c>
      <c r="O60" s="42">
        <v>1300698</v>
      </c>
      <c r="P60" s="22" t="e">
        <v>#REF!</v>
      </c>
      <c r="Q60" s="23" t="e">
        <v>#REF!</v>
      </c>
      <c r="R60" s="44" t="e">
        <v>#REF!</v>
      </c>
      <c r="S60" s="44">
        <v>1877.1</v>
      </c>
      <c r="T60" s="22" t="e">
        <v>#REF!</v>
      </c>
      <c r="U60" s="23" t="e">
        <v>#REF!</v>
      </c>
      <c r="V60" s="51" t="e">
        <v>#REF!</v>
      </c>
      <c r="W60" s="46">
        <v>1971</v>
      </c>
      <c r="X60" s="47">
        <v>1300.6980000000001</v>
      </c>
      <c r="Y60" s="48" t="e">
        <v>#REF!</v>
      </c>
      <c r="Z60" s="48" t="e">
        <v>#REF!</v>
      </c>
      <c r="AA60" s="47">
        <v>1663.8</v>
      </c>
      <c r="AB60" s="47">
        <v>-363.10199999999986</v>
      </c>
      <c r="AC60" s="49">
        <v>1300.6980000000001</v>
      </c>
      <c r="AD60" s="50">
        <v>1300.7</v>
      </c>
      <c r="AE60" s="24">
        <f t="shared" si="0"/>
        <v>1300.7</v>
      </c>
    </row>
    <row r="61" spans="1:33" x14ac:dyDescent="0.3">
      <c r="A61" s="20">
        <v>41</v>
      </c>
      <c r="B61" s="21" t="s">
        <v>45</v>
      </c>
      <c r="C61" s="36">
        <v>57</v>
      </c>
      <c r="D61" s="37">
        <v>1</v>
      </c>
      <c r="E61" s="37">
        <v>34410</v>
      </c>
      <c r="F61" s="37">
        <v>18</v>
      </c>
      <c r="G61" s="38">
        <v>35304660</v>
      </c>
      <c r="H61" s="39">
        <v>300000000</v>
      </c>
      <c r="I61" s="39">
        <v>355000000</v>
      </c>
      <c r="J61" s="39">
        <v>355000000</v>
      </c>
      <c r="K61" s="39">
        <v>0.21949458483754514</v>
      </c>
      <c r="L61" s="40">
        <v>0.39531079607415487</v>
      </c>
      <c r="M61" s="41">
        <v>1</v>
      </c>
      <c r="N61" s="39">
        <v>1300698</v>
      </c>
      <c r="O61" s="42">
        <v>1300698</v>
      </c>
      <c r="P61" s="22" t="e">
        <v>#REF!</v>
      </c>
      <c r="Q61" s="23" t="e">
        <v>#REF!</v>
      </c>
      <c r="R61" s="44" t="e">
        <v>#REF!</v>
      </c>
      <c r="S61" s="44">
        <v>1793.7</v>
      </c>
      <c r="T61" s="22" t="e">
        <v>#REF!</v>
      </c>
      <c r="U61" s="23" t="e">
        <v>#REF!</v>
      </c>
      <c r="V61" s="45" t="e">
        <v>#REF!</v>
      </c>
      <c r="W61" s="46">
        <v>1883.4</v>
      </c>
      <c r="X61" s="47">
        <v>1300.6980000000001</v>
      </c>
      <c r="Y61" s="48" t="e">
        <v>#REF!</v>
      </c>
      <c r="Z61" s="48" t="e">
        <v>#REF!</v>
      </c>
      <c r="AA61" s="47">
        <v>462.2</v>
      </c>
      <c r="AB61" s="47">
        <v>838.49800000000005</v>
      </c>
      <c r="AC61" s="49">
        <v>1300.6980000000001</v>
      </c>
      <c r="AD61" s="50">
        <v>1300.7</v>
      </c>
      <c r="AE61" s="24">
        <f t="shared" si="0"/>
        <v>1300.7</v>
      </c>
    </row>
    <row r="62" spans="1:33" s="31" customFormat="1" x14ac:dyDescent="0.25">
      <c r="A62" s="27"/>
      <c r="B62" s="28" t="s">
        <v>46</v>
      </c>
      <c r="C62" s="55">
        <f t="shared" ref="C62" si="1">SUM(C21:C61)</f>
        <v>20775</v>
      </c>
      <c r="D62" s="56"/>
      <c r="E62" s="56"/>
      <c r="F62" s="56"/>
      <c r="G62" s="56">
        <v>13585357044</v>
      </c>
      <c r="H62" s="57">
        <v>12300000000</v>
      </c>
      <c r="I62" s="57">
        <v>14555000000</v>
      </c>
      <c r="J62" s="57">
        <v>14555000000</v>
      </c>
      <c r="K62" s="57">
        <v>80.000000000000028</v>
      </c>
      <c r="L62" s="58">
        <v>73.773173391493998</v>
      </c>
      <c r="M62" s="58">
        <v>87</v>
      </c>
      <c r="N62" s="59"/>
      <c r="O62" s="59">
        <v>119143936.8</v>
      </c>
      <c r="P62" s="59" t="e">
        <v>#REF!</v>
      </c>
      <c r="Q62" s="59" t="e">
        <v>#REF!</v>
      </c>
      <c r="R62" s="59" t="e">
        <v>#REF!</v>
      </c>
      <c r="S62" s="59">
        <v>125724.2</v>
      </c>
      <c r="T62" s="59" t="e">
        <v>#REF!</v>
      </c>
      <c r="U62" s="59" t="e">
        <v>#REF!</v>
      </c>
      <c r="V62" s="59" t="e">
        <v>#REF!</v>
      </c>
      <c r="W62" s="59">
        <v>132010.40000000002</v>
      </c>
      <c r="X62" s="59">
        <v>119143.93680000004</v>
      </c>
      <c r="Y62" s="59" t="e">
        <v>#REF!</v>
      </c>
      <c r="Z62" s="59" t="e">
        <v>#REF!</v>
      </c>
      <c r="AA62" s="59">
        <v>98565.700000000012</v>
      </c>
      <c r="AB62" s="59">
        <v>20578.236800000006</v>
      </c>
      <c r="AC62" s="59">
        <v>119143.93680000004</v>
      </c>
      <c r="AD62" s="60">
        <v>119144.0999999999</v>
      </c>
      <c r="AE62" s="29">
        <f>SUM(AE22:AE61)</f>
        <v>117843.39999999991</v>
      </c>
      <c r="AF62" s="30"/>
      <c r="AG62"/>
    </row>
    <row r="63" spans="1:33" ht="52.35" customHeight="1" x14ac:dyDescent="0.3">
      <c r="B63" s="104" t="s">
        <v>68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</row>
    <row r="65" spans="1:33" s="32" customFormat="1" x14ac:dyDescent="0.3">
      <c r="A65" s="1"/>
      <c r="B65"/>
      <c r="C65"/>
      <c r="D65" s="1"/>
      <c r="E65" s="1"/>
      <c r="F65" s="1"/>
      <c r="G65" s="1"/>
      <c r="H65"/>
      <c r="I65"/>
      <c r="J65"/>
      <c r="K65"/>
      <c r="L65"/>
      <c r="M65" s="6"/>
      <c r="N65" t="s">
        <v>66</v>
      </c>
      <c r="O65" s="7">
        <v>103319.1</v>
      </c>
      <c r="Q65" s="35"/>
      <c r="R65"/>
      <c r="S65"/>
      <c r="U65" s="35"/>
      <c r="V65"/>
      <c r="W65" s="9"/>
      <c r="X65" s="8"/>
      <c r="Y65" s="12"/>
      <c r="Z65" s="12"/>
      <c r="AA65"/>
      <c r="AB65"/>
      <c r="AC65"/>
      <c r="AD65" s="13"/>
      <c r="AE65"/>
      <c r="AF65"/>
      <c r="AG65"/>
    </row>
    <row r="66" spans="1:33" s="32" customFormat="1" x14ac:dyDescent="0.3">
      <c r="A66" s="1"/>
      <c r="B66" s="33"/>
      <c r="C66" s="34"/>
      <c r="D66" s="1"/>
      <c r="E66" s="1"/>
      <c r="F66" s="1"/>
      <c r="G66" s="1"/>
      <c r="H66"/>
      <c r="I66"/>
      <c r="J66"/>
      <c r="K66"/>
      <c r="L66"/>
      <c r="M66" s="6"/>
      <c r="N66" t="s">
        <v>47</v>
      </c>
      <c r="O66" s="7">
        <f>AD62-O65</f>
        <v>15824.999999999898</v>
      </c>
      <c r="Q66" s="35"/>
      <c r="R66"/>
      <c r="S66"/>
      <c r="U66" s="35"/>
      <c r="V66"/>
      <c r="W66" s="9"/>
      <c r="X66" s="8"/>
      <c r="Y66" s="12"/>
      <c r="Z66" s="12"/>
      <c r="AA66"/>
      <c r="AB66"/>
      <c r="AC66"/>
      <c r="AD66" s="13"/>
      <c r="AE66"/>
      <c r="AF66"/>
      <c r="AG66"/>
    </row>
  </sheetData>
  <mergeCells count="32">
    <mergeCell ref="B17:S18"/>
    <mergeCell ref="B63:O63"/>
    <mergeCell ref="C11:D11"/>
    <mergeCell ref="M11:N11"/>
    <mergeCell ref="C12:D12"/>
    <mergeCell ref="M12:N12"/>
    <mergeCell ref="C13:D13"/>
    <mergeCell ref="F13:K13"/>
    <mergeCell ref="M13:N13"/>
    <mergeCell ref="C14:D14"/>
    <mergeCell ref="M14:N14"/>
    <mergeCell ref="E11:K11"/>
    <mergeCell ref="E12:K12"/>
    <mergeCell ref="C8:D8"/>
    <mergeCell ref="M8:N8"/>
    <mergeCell ref="C9:D9"/>
    <mergeCell ref="M9:N9"/>
    <mergeCell ref="C10:D10"/>
    <mergeCell ref="M10:N10"/>
    <mergeCell ref="E8:K8"/>
    <mergeCell ref="E9:K9"/>
    <mergeCell ref="E10:K10"/>
    <mergeCell ref="C6:D6"/>
    <mergeCell ref="M6:N6"/>
    <mergeCell ref="C7:D7"/>
    <mergeCell ref="M7:N7"/>
    <mergeCell ref="C1:M1"/>
    <mergeCell ref="C2:N2"/>
    <mergeCell ref="M4:N4"/>
    <mergeCell ref="C5:D5"/>
    <mergeCell ref="M5:N5"/>
    <mergeCell ref="E5:K5"/>
  </mergeCells>
  <printOptions horizontalCentered="1"/>
  <pageMargins left="0.15748031496062992" right="0.15748031496062992" top="0.15748031496062992" bottom="0.15748031496062992" header="0.23622047244094491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ОКГ-расчет для бюджетников</vt:lpstr>
      <vt:lpstr>'ОКГ-расчет для бюджетников'!Заголовки_для_печати</vt:lpstr>
      <vt:lpstr>'ОКГ-расчет для бюджетников'!Область_печати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estefeeva-tj</dc:creator>
  <cp:lastModifiedBy>Пользователь Минфин области</cp:lastModifiedBy>
  <cp:lastPrinted>2018-11-06T07:26:45Z</cp:lastPrinted>
  <dcterms:created xsi:type="dcterms:W3CDTF">2018-08-24T06:58:25Z</dcterms:created>
  <dcterms:modified xsi:type="dcterms:W3CDTF">2018-11-06T04:46:08Z</dcterms:modified>
</cp:coreProperties>
</file>